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1104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I77" i="1"/>
  <c r="J77" i="1"/>
  <c r="G77" i="1"/>
  <c r="H13" i="1" l="1"/>
  <c r="I13" i="1"/>
  <c r="J13" i="1"/>
  <c r="H170" i="1"/>
  <c r="I170" i="1"/>
  <c r="J170" i="1"/>
  <c r="G170" i="1"/>
  <c r="G161" i="1"/>
  <c r="H154" i="1"/>
  <c r="I154" i="1"/>
  <c r="J154" i="1"/>
  <c r="H144" i="1"/>
  <c r="I144" i="1"/>
  <c r="J144" i="1"/>
  <c r="G144" i="1"/>
  <c r="G13" i="1"/>
  <c r="J155" i="1" l="1"/>
  <c r="I155" i="1"/>
  <c r="G171" i="1"/>
  <c r="H155" i="1"/>
  <c r="G70" i="1"/>
  <c r="H63" i="1"/>
  <c r="I63" i="1"/>
  <c r="J63" i="1"/>
  <c r="G63" i="1"/>
  <c r="H127" i="1" l="1"/>
  <c r="I127" i="1"/>
  <c r="J127" i="1"/>
  <c r="G127" i="1"/>
  <c r="J109" i="1"/>
  <c r="B171" i="1" l="1"/>
  <c r="A171" i="1"/>
  <c r="B162" i="1"/>
  <c r="A162" i="1"/>
  <c r="B155" i="1" l="1"/>
  <c r="A155" i="1"/>
  <c r="L154" i="1"/>
  <c r="G154" i="1"/>
  <c r="G155" i="1" s="1"/>
  <c r="F154" i="1"/>
  <c r="B145" i="1"/>
  <c r="A145" i="1"/>
  <c r="L144" i="1"/>
  <c r="F144" i="1"/>
  <c r="B136" i="1"/>
  <c r="A136" i="1"/>
  <c r="L135" i="1"/>
  <c r="J135" i="1"/>
  <c r="I135" i="1"/>
  <c r="H135" i="1"/>
  <c r="G135" i="1"/>
  <c r="F135" i="1"/>
  <c r="B128" i="1"/>
  <c r="A128" i="1"/>
  <c r="B119" i="1"/>
  <c r="A119" i="1"/>
  <c r="L118" i="1"/>
  <c r="J118" i="1"/>
  <c r="I118" i="1"/>
  <c r="H118" i="1"/>
  <c r="G118" i="1"/>
  <c r="F118" i="1"/>
  <c r="B110" i="1"/>
  <c r="A110" i="1"/>
  <c r="L109" i="1"/>
  <c r="I109" i="1"/>
  <c r="H109" i="1"/>
  <c r="G109" i="1"/>
  <c r="F109" i="1"/>
  <c r="B102" i="1"/>
  <c r="A102" i="1"/>
  <c r="L101" i="1"/>
  <c r="J101" i="1"/>
  <c r="I101" i="1"/>
  <c r="H101" i="1"/>
  <c r="G101" i="1"/>
  <c r="F101" i="1"/>
  <c r="B94" i="1"/>
  <c r="A94" i="1"/>
  <c r="L93" i="1"/>
  <c r="J93" i="1"/>
  <c r="I93" i="1"/>
  <c r="H93" i="1"/>
  <c r="G93" i="1"/>
  <c r="F93" i="1"/>
  <c r="B86" i="1"/>
  <c r="A86" i="1"/>
  <c r="L85" i="1"/>
  <c r="J85" i="1"/>
  <c r="J86" i="1" s="1"/>
  <c r="I85" i="1"/>
  <c r="I86" i="1" s="1"/>
  <c r="H85" i="1"/>
  <c r="H86" i="1" s="1"/>
  <c r="G85" i="1"/>
  <c r="G86" i="1" s="1"/>
  <c r="F85" i="1"/>
  <c r="B78" i="1"/>
  <c r="A78" i="1"/>
  <c r="L77" i="1"/>
  <c r="F77" i="1"/>
  <c r="B71" i="1"/>
  <c r="A71" i="1"/>
  <c r="L70" i="1"/>
  <c r="J70" i="1"/>
  <c r="I70" i="1"/>
  <c r="H70" i="1"/>
  <c r="F70" i="1"/>
  <c r="B64" i="1"/>
  <c r="A64" i="1"/>
  <c r="L63" i="1"/>
  <c r="F63" i="1"/>
  <c r="B56" i="1"/>
  <c r="A56" i="1"/>
  <c r="L54" i="1"/>
  <c r="J54" i="1"/>
  <c r="I54" i="1"/>
  <c r="H54" i="1"/>
  <c r="G54" i="1"/>
  <c r="F54" i="1"/>
  <c r="B47" i="1"/>
  <c r="A47" i="1"/>
  <c r="L45" i="1"/>
  <c r="J45" i="1"/>
  <c r="I45" i="1"/>
  <c r="H45" i="1"/>
  <c r="G45" i="1"/>
  <c r="F45" i="1"/>
  <c r="B38" i="1"/>
  <c r="A38" i="1"/>
  <c r="L37" i="1"/>
  <c r="J37" i="1"/>
  <c r="I37" i="1"/>
  <c r="H37" i="1"/>
  <c r="G37" i="1"/>
  <c r="F37" i="1"/>
  <c r="B31" i="1"/>
  <c r="A31" i="1"/>
  <c r="L30" i="1"/>
  <c r="J30" i="1"/>
  <c r="I30" i="1"/>
  <c r="H30" i="1"/>
  <c r="G30" i="1"/>
  <c r="F30" i="1"/>
  <c r="B24" i="1"/>
  <c r="A24" i="1"/>
  <c r="L23" i="1"/>
  <c r="J23" i="1"/>
  <c r="J24" i="1" s="1"/>
  <c r="I23" i="1"/>
  <c r="I24" i="1" s="1"/>
  <c r="H23" i="1"/>
  <c r="H24" i="1" s="1"/>
  <c r="G23" i="1"/>
  <c r="G24" i="1" s="1"/>
  <c r="F23" i="1"/>
  <c r="B15" i="1"/>
  <c r="A15" i="1"/>
  <c r="L14" i="1"/>
  <c r="J14" i="1"/>
  <c r="I14" i="1"/>
  <c r="H14" i="1"/>
  <c r="F14" i="1"/>
  <c r="J38" i="1" l="1"/>
  <c r="G56" i="1"/>
  <c r="J56" i="1"/>
  <c r="G38" i="1"/>
  <c r="H56" i="1"/>
  <c r="I56" i="1"/>
  <c r="H38" i="1"/>
  <c r="I38" i="1"/>
  <c r="L102" i="1"/>
  <c r="L161" i="1"/>
  <c r="F38" i="1"/>
  <c r="F86" i="1"/>
  <c r="J119" i="1"/>
  <c r="L71" i="1"/>
  <c r="L119" i="1"/>
  <c r="L127" i="1" s="1"/>
  <c r="L136" i="1" s="1"/>
  <c r="J71" i="1"/>
  <c r="F155" i="1"/>
  <c r="F161" i="1" s="1"/>
  <c r="H161" i="1"/>
  <c r="H171" i="1" s="1"/>
  <c r="I161" i="1"/>
  <c r="I171" i="1" s="1"/>
  <c r="J161" i="1"/>
  <c r="J171" i="1" s="1"/>
  <c r="J136" i="1"/>
  <c r="F119" i="1"/>
  <c r="F127" i="1" s="1"/>
  <c r="F136" i="1" s="1"/>
  <c r="H119" i="1"/>
  <c r="H136" i="1" s="1"/>
  <c r="G119" i="1"/>
  <c r="G136" i="1" s="1"/>
  <c r="I119" i="1"/>
  <c r="I136" i="1" s="1"/>
  <c r="G102" i="1"/>
  <c r="H102" i="1"/>
  <c r="I102" i="1"/>
  <c r="F102" i="1"/>
  <c r="J102" i="1"/>
  <c r="J172" i="1" s="1"/>
  <c r="F71" i="1"/>
  <c r="H71" i="1"/>
  <c r="G71" i="1"/>
  <c r="I71" i="1"/>
  <c r="F56" i="1"/>
  <c r="F24" i="1"/>
  <c r="I172" i="1" l="1"/>
  <c r="H172" i="1"/>
  <c r="F170" i="1"/>
  <c r="F171" i="1" s="1"/>
  <c r="L170" i="1"/>
  <c r="L171" i="1" s="1"/>
  <c r="G172" i="1" l="1"/>
</calcChain>
</file>

<file path=xl/comments1.xml><?xml version="1.0" encoding="utf-8"?>
<comments xmlns="http://schemas.openxmlformats.org/spreadsheetml/2006/main">
  <authors>
    <author>User</author>
  </authors>
  <commentList>
    <comment ref="E66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исп.кол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Мясо с овощами</t>
        </r>
      </text>
    </comment>
  </commentList>
</comments>
</file>

<file path=xl/sharedStrings.xml><?xml version="1.0" encoding="utf-8"?>
<sst xmlns="http://schemas.openxmlformats.org/spreadsheetml/2006/main" count="417" uniqueCount="121">
  <si>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</si>
  <si>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</si>
  <si>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</si>
  <si>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</si>
  <si>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</si>
  <si>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</si>
  <si>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</si>
  <si>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</si>
  <si>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</si>
  <si>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</si>
  <si>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</si>
  <si>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</si>
  <si>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</si>
  <si>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</si>
  <si>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</si>
  <si>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</si>
  <si>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</si>
  <si>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</si>
  <si>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</si>
  <si>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</si>
  <si>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</si>
  <si>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</si>
  <si>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</si>
  <si>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</si>
  <si>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</si>
  <si>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</si>
  <si>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</si>
  <si>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</si>
  <si>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</si>
  <si>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</si>
  <si>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</si>
  <si>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</si>
  <si>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</si>
  <si>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</si>
  <si>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</si>
  <si>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</si>
  <si>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</si>
  <si>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</si>
  <si>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Школа№131</t>
  </si>
  <si>
    <t>Каша молочная "Дружба" жидкая с маслом</t>
  </si>
  <si>
    <t>Батон</t>
  </si>
  <si>
    <t>Ржаной</t>
  </si>
  <si>
    <t>Масло сливочное</t>
  </si>
  <si>
    <t>Сыр порционно</t>
  </si>
  <si>
    <t>Кофейный напиток  с молоком</t>
  </si>
  <si>
    <t>Фрукты свежие</t>
  </si>
  <si>
    <t>10</t>
  </si>
  <si>
    <t>200/5</t>
  </si>
  <si>
    <t>120</t>
  </si>
  <si>
    <t>200</t>
  </si>
  <si>
    <t>25</t>
  </si>
  <si>
    <t>ТТК№1</t>
  </si>
  <si>
    <t>Суп с горохом,гренками и зеленью</t>
  </si>
  <si>
    <t xml:space="preserve">Макаронные изделия отварные </t>
  </si>
  <si>
    <t>90</t>
  </si>
  <si>
    <t>150</t>
  </si>
  <si>
    <t>Чай с сахаром,лимоном</t>
  </si>
  <si>
    <t>Борщ со свежей капустой,картофелем,мясом , зеленью</t>
  </si>
  <si>
    <t>Гуляш из мяса</t>
  </si>
  <si>
    <t>Каша гречневая рассыпчатая</t>
  </si>
  <si>
    <t xml:space="preserve">Компот из ягод </t>
  </si>
  <si>
    <t>10/250</t>
  </si>
  <si>
    <t>100</t>
  </si>
  <si>
    <t xml:space="preserve">Омлет натуральный </t>
  </si>
  <si>
    <t>Какао с молоком</t>
  </si>
  <si>
    <t>Бульон с курином филе,гренкми зеленью</t>
  </si>
  <si>
    <t>Рис отварной</t>
  </si>
  <si>
    <t>177/2004</t>
  </si>
  <si>
    <t>Кисель плодово-ягодный</t>
  </si>
  <si>
    <t>Суп  из овощей , мясом,  зеленью</t>
  </si>
  <si>
    <t>Печень по-строгановски</t>
  </si>
  <si>
    <t>13,2</t>
  </si>
  <si>
    <t>431-2004</t>
  </si>
  <si>
    <t>Запеканка из творога со сгущенным молоком</t>
  </si>
  <si>
    <t>150/15</t>
  </si>
  <si>
    <t>Чай с сахаром</t>
  </si>
  <si>
    <t>Суп с картофелем с рисом,с рыбными консервами, зеленью</t>
  </si>
  <si>
    <t>270</t>
  </si>
  <si>
    <t>Плов с мясом</t>
  </si>
  <si>
    <t>Макаронные изделия отварные с сыром</t>
  </si>
  <si>
    <t>333-2004</t>
  </si>
  <si>
    <t>Суп с вермишелью, с куриным филе,  зеленью</t>
  </si>
  <si>
    <t xml:space="preserve">Филе куриное панированное </t>
  </si>
  <si>
    <t>ТТК№5</t>
  </si>
  <si>
    <t>Каша молочная рисовая жидкая с маслом</t>
  </si>
  <si>
    <t>Рассольник Ленинградский с  мясом,сметаной и  зеленью</t>
  </si>
  <si>
    <t>10/255</t>
  </si>
  <si>
    <t>Бефстроганоф из мяса</t>
  </si>
  <si>
    <t>Соте  куриное с овощами</t>
  </si>
  <si>
    <t>Булгур  отварной</t>
  </si>
  <si>
    <t>ТТК№8</t>
  </si>
  <si>
    <t>ТТК№6</t>
  </si>
  <si>
    <t>Борщ "Сибирский"мясом ,со сметаной зеленью</t>
  </si>
  <si>
    <t>111-2004</t>
  </si>
  <si>
    <t xml:space="preserve">Батон </t>
  </si>
  <si>
    <t>Сок фруктовый</t>
  </si>
  <si>
    <t>Бульон с курином филе,гренками зеленью</t>
  </si>
  <si>
    <t>Голень куриная</t>
  </si>
  <si>
    <t>60</t>
  </si>
  <si>
    <t>180</t>
  </si>
  <si>
    <t>Рыба тушёная в томате с овощами</t>
  </si>
  <si>
    <t>Пюре картофельное</t>
  </si>
  <si>
    <t>Компот из кураги</t>
  </si>
  <si>
    <t>Мясо с овощами</t>
  </si>
  <si>
    <t>110</t>
  </si>
  <si>
    <t>ТТК№24</t>
  </si>
  <si>
    <t>Блинчики со сладкой начинкой</t>
  </si>
  <si>
    <t>ТТК№25</t>
  </si>
  <si>
    <t>ТТК№15</t>
  </si>
  <si>
    <t>Масло сливочное шоколадное</t>
  </si>
  <si>
    <t>Котлета Нежная</t>
  </si>
  <si>
    <t>Компот из сухофруктов</t>
  </si>
  <si>
    <t>Капуста квашенная с маслом растительным (доп.гарнир)</t>
  </si>
  <si>
    <t>ТТК №10</t>
  </si>
  <si>
    <t xml:space="preserve"> Икра кабачковая (доп.гарнир)</t>
  </si>
  <si>
    <t>40</t>
  </si>
  <si>
    <t>200/7</t>
  </si>
  <si>
    <t>20/15/250</t>
  </si>
  <si>
    <t>250/20</t>
  </si>
  <si>
    <t>ТТК№28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</si>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</sst>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00B05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rgb="FF00B05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top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/>
    <xf numFmtId="0" fontId="15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4" borderId="1" xfId="0" applyFill="1" applyBorder="1"/>
    <xf numFmtId="49" fontId="12" fillId="4" borderId="1" xfId="0" applyNumberFormat="1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/>
    </xf>
    <xf numFmtId="49" fontId="12" fillId="4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4" fillId="4" borderId="1" xfId="0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4" borderId="4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/>
    </xf>
    <xf numFmtId="49" fontId="16" fillId="4" borderId="1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4" borderId="6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5" sqref="E25:L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85546875" style="2" customWidth="1"/>
    <col min="6" max="6" width="13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8" t="s">
        <v>38</v>
      </c>
      <c r="D1" s="79"/>
      <c r="E1" s="79"/>
      <c r="F1" s="8" t="s">
        <v>16</v>
      </c>
      <c r="G1" s="2" t="s">
        <v>17</v>
      </c>
      <c r="H1" s="80"/>
      <c r="I1" s="80"/>
      <c r="J1" s="80"/>
      <c r="K1" s="80"/>
    </row>
    <row r="2" spans="1:12" ht="18" x14ac:dyDescent="0.2">
      <c r="A2" s="12" t="s">
        <v>6</v>
      </c>
      <c r="C2" s="2"/>
      <c r="G2" s="2" t="s">
        <v>18</v>
      </c>
      <c r="H2" s="80"/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13" t="s">
        <v>9</v>
      </c>
      <c r="G3" s="2" t="s">
        <v>19</v>
      </c>
      <c r="H3" s="17">
        <v>10</v>
      </c>
      <c r="I3" s="58" t="s">
        <v>120</v>
      </c>
      <c r="J3" s="18">
        <v>2026</v>
      </c>
      <c r="K3" s="1"/>
    </row>
    <row r="4" spans="1:12" x14ac:dyDescent="0.2">
      <c r="C4" s="2"/>
      <c r="D4" s="4"/>
      <c r="H4" s="16" t="s">
        <v>35</v>
      </c>
      <c r="I4" s="16" t="s">
        <v>36</v>
      </c>
      <c r="J4" s="16" t="s">
        <v>37</v>
      </c>
    </row>
    <row r="5" spans="1:12" ht="33.75" x14ac:dyDescent="0.2">
      <c r="A5" s="20" t="s">
        <v>14</v>
      </c>
      <c r="B5" s="20" t="s">
        <v>15</v>
      </c>
      <c r="C5" s="21" t="s">
        <v>0</v>
      </c>
      <c r="D5" s="21" t="s">
        <v>13</v>
      </c>
      <c r="E5" s="21" t="s">
        <v>12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10</v>
      </c>
      <c r="K5" s="21" t="s">
        <v>11</v>
      </c>
      <c r="L5" s="21" t="s">
        <v>34</v>
      </c>
    </row>
    <row r="6" spans="1:12" ht="15" x14ac:dyDescent="0.25">
      <c r="A6" s="22">
        <v>1</v>
      </c>
      <c r="B6" s="22">
        <v>1</v>
      </c>
      <c r="C6" s="6" t="s">
        <v>20</v>
      </c>
      <c r="D6" s="6"/>
      <c r="E6" s="23" t="s">
        <v>42</v>
      </c>
      <c r="F6" s="24" t="s">
        <v>46</v>
      </c>
      <c r="G6" s="25">
        <v>0.1</v>
      </c>
      <c r="H6" s="25">
        <v>7.3</v>
      </c>
      <c r="I6" s="25">
        <v>0.1</v>
      </c>
      <c r="J6" s="25">
        <v>66</v>
      </c>
      <c r="K6" s="26">
        <v>14</v>
      </c>
      <c r="L6" s="15"/>
    </row>
    <row r="7" spans="1:12" ht="15" x14ac:dyDescent="0.25">
      <c r="A7" s="22"/>
      <c r="B7" s="22"/>
      <c r="C7" s="6"/>
      <c r="D7" s="6"/>
      <c r="E7" s="23" t="s">
        <v>43</v>
      </c>
      <c r="F7" s="24" t="s">
        <v>46</v>
      </c>
      <c r="G7" s="25">
        <v>2.2999999999999998</v>
      </c>
      <c r="H7" s="25">
        <v>3</v>
      </c>
      <c r="I7" s="25">
        <v>0</v>
      </c>
      <c r="J7" s="25">
        <v>37</v>
      </c>
      <c r="K7" s="27">
        <v>15</v>
      </c>
      <c r="L7" s="15"/>
    </row>
    <row r="8" spans="1:12" ht="15" x14ac:dyDescent="0.25">
      <c r="A8" s="22"/>
      <c r="B8" s="22"/>
      <c r="C8" s="6"/>
      <c r="D8" s="6" t="s">
        <v>21</v>
      </c>
      <c r="E8" s="23" t="s">
        <v>39</v>
      </c>
      <c r="F8" s="24" t="s">
        <v>47</v>
      </c>
      <c r="G8" s="25">
        <v>7.5</v>
      </c>
      <c r="H8" s="25">
        <v>11.1</v>
      </c>
      <c r="I8" s="25">
        <v>39.6</v>
      </c>
      <c r="J8" s="25">
        <v>289</v>
      </c>
      <c r="K8" s="28" t="s">
        <v>51</v>
      </c>
      <c r="L8" s="15"/>
    </row>
    <row r="9" spans="1:12" ht="15" x14ac:dyDescent="0.25">
      <c r="A9" s="22"/>
      <c r="B9" s="22"/>
      <c r="C9" s="6"/>
      <c r="D9" s="6" t="s">
        <v>24</v>
      </c>
      <c r="E9" s="29" t="s">
        <v>45</v>
      </c>
      <c r="F9" s="24" t="s">
        <v>48</v>
      </c>
      <c r="G9" s="25">
        <v>0.5</v>
      </c>
      <c r="H9" s="25">
        <v>0.5</v>
      </c>
      <c r="I9" s="25">
        <v>11.7</v>
      </c>
      <c r="J9" s="25">
        <v>57</v>
      </c>
      <c r="K9" s="27">
        <v>338</v>
      </c>
      <c r="L9" s="15"/>
    </row>
    <row r="10" spans="1:12" ht="15" x14ac:dyDescent="0.25">
      <c r="A10" s="22"/>
      <c r="B10" s="22"/>
      <c r="C10" s="6"/>
      <c r="D10" s="6" t="s">
        <v>22</v>
      </c>
      <c r="E10" s="31" t="s">
        <v>64</v>
      </c>
      <c r="F10" s="24" t="s">
        <v>49</v>
      </c>
      <c r="G10" s="25">
        <v>3.9</v>
      </c>
      <c r="H10" s="25">
        <v>3.1</v>
      </c>
      <c r="I10" s="25">
        <v>21.1</v>
      </c>
      <c r="J10" s="25">
        <v>128</v>
      </c>
      <c r="K10" s="34">
        <v>382</v>
      </c>
      <c r="L10" s="15"/>
    </row>
    <row r="11" spans="1:12" ht="15" x14ac:dyDescent="0.25">
      <c r="A11" s="22"/>
      <c r="B11" s="22"/>
      <c r="C11" s="6"/>
      <c r="D11" s="6" t="s">
        <v>23</v>
      </c>
      <c r="E11" s="23" t="s">
        <v>94</v>
      </c>
      <c r="F11" s="24" t="s">
        <v>50</v>
      </c>
      <c r="G11" s="25">
        <v>1.75</v>
      </c>
      <c r="H11" s="25">
        <v>0.75</v>
      </c>
      <c r="I11" s="25">
        <v>11.75</v>
      </c>
      <c r="J11" s="25">
        <v>60</v>
      </c>
      <c r="K11" s="15"/>
      <c r="L11" s="15"/>
    </row>
    <row r="12" spans="1:12" ht="15" x14ac:dyDescent="0.25">
      <c r="A12" s="22"/>
      <c r="B12" s="22"/>
      <c r="C12" s="6"/>
      <c r="D12" s="19"/>
      <c r="E12" s="14"/>
      <c r="F12" s="15"/>
      <c r="G12" s="15"/>
      <c r="H12" s="15"/>
      <c r="I12" s="15"/>
      <c r="J12" s="15"/>
      <c r="K12" s="15"/>
      <c r="L12" s="15"/>
    </row>
    <row r="13" spans="1:12" ht="15" x14ac:dyDescent="0.25">
      <c r="A13" s="22"/>
      <c r="B13" s="22"/>
      <c r="C13" s="6"/>
      <c r="D13" s="5"/>
      <c r="E13" s="14"/>
      <c r="F13" s="15"/>
      <c r="G13" s="15">
        <f>SUM(G6:G12)</f>
        <v>16.05</v>
      </c>
      <c r="H13" s="15">
        <f t="shared" ref="H13:J13" si="0">SUM(H6:H12)</f>
        <v>25.75</v>
      </c>
      <c r="I13" s="15">
        <f t="shared" si="0"/>
        <v>84.25</v>
      </c>
      <c r="J13" s="15">
        <f t="shared" si="0"/>
        <v>637</v>
      </c>
      <c r="K13" s="15"/>
      <c r="L13" s="15"/>
    </row>
    <row r="14" spans="1:12" ht="15" x14ac:dyDescent="0.25">
      <c r="A14" s="22"/>
      <c r="B14" s="22"/>
      <c r="C14" s="6"/>
      <c r="D14" s="9" t="s">
        <v>32</v>
      </c>
      <c r="E14" s="7"/>
      <c r="F14" s="10">
        <f>SUM(F6:F13)</f>
        <v>0</v>
      </c>
      <c r="G14" s="10"/>
      <c r="H14" s="10">
        <f t="shared" ref="H14:J14" si="1">SUM(H6:H13)</f>
        <v>51.5</v>
      </c>
      <c r="I14" s="10">
        <f t="shared" si="1"/>
        <v>168.5</v>
      </c>
      <c r="J14" s="10">
        <f t="shared" si="1"/>
        <v>1274</v>
      </c>
      <c r="K14" s="10"/>
      <c r="L14" s="10">
        <f t="shared" ref="L14" si="2">SUM(L6:L13)</f>
        <v>0</v>
      </c>
    </row>
    <row r="15" spans="1:12" ht="15" x14ac:dyDescent="0.25">
      <c r="A15" s="22">
        <f>A6</f>
        <v>1</v>
      </c>
      <c r="B15" s="22">
        <f>B6</f>
        <v>1</v>
      </c>
      <c r="C15" s="6" t="s">
        <v>25</v>
      </c>
      <c r="D15" s="6" t="s">
        <v>26</v>
      </c>
      <c r="E15" s="29" t="s">
        <v>52</v>
      </c>
      <c r="F15" s="24" t="s">
        <v>118</v>
      </c>
      <c r="G15" s="25">
        <v>10.199999999999999</v>
      </c>
      <c r="H15" s="25">
        <v>6.2</v>
      </c>
      <c r="I15" s="25">
        <v>32</v>
      </c>
      <c r="J15" s="25">
        <v>225</v>
      </c>
      <c r="K15" s="27">
        <v>119</v>
      </c>
      <c r="L15" s="15"/>
    </row>
    <row r="16" spans="1:12" ht="15" x14ac:dyDescent="0.25">
      <c r="A16" s="22"/>
      <c r="B16" s="22"/>
      <c r="C16" s="6"/>
      <c r="D16" s="6" t="s">
        <v>27</v>
      </c>
      <c r="E16" s="48" t="s">
        <v>100</v>
      </c>
      <c r="F16" s="49" t="s">
        <v>104</v>
      </c>
      <c r="G16" s="46">
        <v>15.7</v>
      </c>
      <c r="H16" s="46">
        <v>7.4</v>
      </c>
      <c r="I16" s="46">
        <v>4.8</v>
      </c>
      <c r="J16" s="46">
        <v>125</v>
      </c>
      <c r="K16" s="47">
        <v>229</v>
      </c>
      <c r="L16" s="15"/>
    </row>
    <row r="17" spans="1:12" ht="15" x14ac:dyDescent="0.25">
      <c r="A17" s="22"/>
      <c r="B17" s="22"/>
      <c r="C17" s="6"/>
      <c r="D17" s="6" t="s">
        <v>28</v>
      </c>
      <c r="E17" s="23" t="s">
        <v>53</v>
      </c>
      <c r="F17" s="24" t="s">
        <v>99</v>
      </c>
      <c r="G17" s="55">
        <v>6.5</v>
      </c>
      <c r="H17" s="55">
        <v>5.7</v>
      </c>
      <c r="I17" s="55">
        <v>33.9</v>
      </c>
      <c r="J17" s="25">
        <v>212</v>
      </c>
      <c r="K17" s="26">
        <v>309</v>
      </c>
      <c r="L17" s="15"/>
    </row>
    <row r="18" spans="1:12" ht="15" x14ac:dyDescent="0.25">
      <c r="A18" s="22"/>
      <c r="B18" s="22"/>
      <c r="C18" s="6"/>
      <c r="D18" s="43" t="s">
        <v>29</v>
      </c>
      <c r="E18" s="44" t="s">
        <v>95</v>
      </c>
      <c r="F18" s="45" t="s">
        <v>49</v>
      </c>
      <c r="G18" s="46">
        <v>0</v>
      </c>
      <c r="H18" s="46">
        <v>0</v>
      </c>
      <c r="I18" s="46">
        <v>22.4</v>
      </c>
      <c r="J18" s="46">
        <v>90</v>
      </c>
      <c r="K18" s="47">
        <v>389</v>
      </c>
      <c r="L18" s="15"/>
    </row>
    <row r="19" spans="1:12" ht="15" x14ac:dyDescent="0.25">
      <c r="A19" s="22"/>
      <c r="B19" s="22"/>
      <c r="C19" s="6"/>
      <c r="D19" s="6" t="s">
        <v>30</v>
      </c>
      <c r="E19" s="29" t="s">
        <v>40</v>
      </c>
      <c r="F19" s="24" t="s">
        <v>50</v>
      </c>
      <c r="G19" s="25">
        <v>1.75</v>
      </c>
      <c r="H19" s="25">
        <v>0.75</v>
      </c>
      <c r="I19" s="25">
        <v>11.75</v>
      </c>
      <c r="J19" s="25">
        <v>60</v>
      </c>
      <c r="K19" s="15"/>
      <c r="L19" s="15"/>
    </row>
    <row r="20" spans="1:12" ht="15" x14ac:dyDescent="0.25">
      <c r="A20" s="22"/>
      <c r="B20" s="22"/>
      <c r="C20" s="6"/>
      <c r="D20" s="6" t="s">
        <v>31</v>
      </c>
      <c r="E20" s="23" t="s">
        <v>41</v>
      </c>
      <c r="F20" s="24" t="s">
        <v>50</v>
      </c>
      <c r="G20" s="25">
        <v>1.75</v>
      </c>
      <c r="H20" s="25">
        <v>0.25</v>
      </c>
      <c r="I20" s="25">
        <v>10.25</v>
      </c>
      <c r="J20" s="25">
        <v>50</v>
      </c>
      <c r="K20" s="15"/>
      <c r="L20" s="15"/>
    </row>
    <row r="21" spans="1:12" ht="15" x14ac:dyDescent="0.25">
      <c r="A21" s="22"/>
      <c r="B21" s="22"/>
      <c r="C21" s="6"/>
      <c r="D21" s="5"/>
      <c r="E21" s="14"/>
      <c r="F21" s="15"/>
      <c r="G21" s="15"/>
      <c r="H21" s="15"/>
      <c r="I21" s="15"/>
      <c r="J21" s="15"/>
      <c r="K21" s="15"/>
      <c r="L21" s="15"/>
    </row>
    <row r="22" spans="1:12" ht="15" x14ac:dyDescent="0.25">
      <c r="A22" s="22"/>
      <c r="B22" s="22"/>
      <c r="C22" s="6"/>
      <c r="D22" s="5"/>
      <c r="E22" s="14"/>
      <c r="F22" s="15"/>
      <c r="G22" s="15"/>
      <c r="H22" s="15"/>
      <c r="I22" s="15"/>
      <c r="J22" s="15"/>
      <c r="K22" s="15"/>
      <c r="L22" s="15"/>
    </row>
    <row r="23" spans="1:12" ht="15" x14ac:dyDescent="0.25">
      <c r="A23" s="22"/>
      <c r="B23" s="22"/>
      <c r="C23" s="6"/>
      <c r="D23" s="9" t="s">
        <v>32</v>
      </c>
      <c r="E23" s="7"/>
      <c r="F23" s="10">
        <f>SUM(F15:F22)</f>
        <v>0</v>
      </c>
      <c r="G23" s="10">
        <f>SUM(G15:G22)</f>
        <v>35.9</v>
      </c>
      <c r="H23" s="10">
        <f>SUM(H15:H22)</f>
        <v>20.3</v>
      </c>
      <c r="I23" s="10">
        <f>SUM(I15:I22)</f>
        <v>115.1</v>
      </c>
      <c r="J23" s="10">
        <f>SUM(J15:J22)</f>
        <v>762</v>
      </c>
      <c r="K23" s="10"/>
      <c r="L23" s="10">
        <f>SUM(L15:L22)</f>
        <v>0</v>
      </c>
    </row>
    <row r="24" spans="1:12" ht="15" x14ac:dyDescent="0.2">
      <c r="A24" s="11">
        <f>A6</f>
        <v>1</v>
      </c>
      <c r="B24" s="11">
        <f>B6</f>
        <v>1</v>
      </c>
      <c r="C24" s="76" t="s">
        <v>4</v>
      </c>
      <c r="D24" s="77"/>
      <c r="E24" s="32"/>
      <c r="F24" s="33">
        <f>F14+F23</f>
        <v>0</v>
      </c>
      <c r="G24" s="33">
        <f>G23+G13</f>
        <v>51.95</v>
      </c>
      <c r="H24" s="33">
        <f t="shared" ref="H24:J24" si="3">H23+H13</f>
        <v>46.05</v>
      </c>
      <c r="I24" s="33">
        <f t="shared" si="3"/>
        <v>199.35</v>
      </c>
      <c r="J24" s="33">
        <f t="shared" si="3"/>
        <v>1399</v>
      </c>
      <c r="K24" s="33"/>
      <c r="L24" s="33"/>
    </row>
    <row r="25" spans="1:12" ht="15" x14ac:dyDescent="0.25">
      <c r="A25" s="22">
        <v>1</v>
      </c>
      <c r="B25" s="22">
        <v>2</v>
      </c>
      <c r="C25" s="6" t="s">
        <v>20</v>
      </c>
      <c r="D25" s="6"/>
      <c r="E25" s="23" t="s">
        <v>43</v>
      </c>
      <c r="F25" s="24" t="s">
        <v>46</v>
      </c>
      <c r="G25" s="25">
        <v>2.2999999999999998</v>
      </c>
      <c r="H25" s="25">
        <v>3</v>
      </c>
      <c r="I25" s="25">
        <v>0</v>
      </c>
      <c r="J25" s="25">
        <v>37</v>
      </c>
      <c r="K25" s="27">
        <v>15</v>
      </c>
      <c r="L25" s="15"/>
    </row>
    <row r="26" spans="1:12" ht="15" x14ac:dyDescent="0.25">
      <c r="A26" s="22"/>
      <c r="B26" s="22"/>
      <c r="C26" s="6"/>
      <c r="D26" s="6" t="s">
        <v>21</v>
      </c>
      <c r="E26" s="23" t="s">
        <v>63</v>
      </c>
      <c r="F26" s="24" t="s">
        <v>99</v>
      </c>
      <c r="G26" s="46">
        <v>16.5</v>
      </c>
      <c r="H26" s="46">
        <v>17</v>
      </c>
      <c r="I26" s="46">
        <v>4.0999999999999996</v>
      </c>
      <c r="J26" s="25">
        <v>230</v>
      </c>
      <c r="K26" s="39">
        <v>210</v>
      </c>
      <c r="L26" s="15"/>
    </row>
    <row r="27" spans="1:12" ht="15" x14ac:dyDescent="0.25">
      <c r="A27" s="22"/>
      <c r="B27" s="22"/>
      <c r="C27" s="6"/>
      <c r="D27" s="6" t="s">
        <v>21</v>
      </c>
      <c r="E27" s="23" t="s">
        <v>45</v>
      </c>
      <c r="F27" s="24" t="s">
        <v>48</v>
      </c>
      <c r="G27" s="25">
        <v>0.5</v>
      </c>
      <c r="H27" s="25">
        <v>5</v>
      </c>
      <c r="I27" s="25">
        <v>11.7</v>
      </c>
      <c r="J27" s="25">
        <v>57</v>
      </c>
      <c r="K27" s="34">
        <v>338</v>
      </c>
      <c r="L27" s="15"/>
    </row>
    <row r="28" spans="1:12" ht="15" x14ac:dyDescent="0.25">
      <c r="A28" s="22"/>
      <c r="B28" s="22"/>
      <c r="C28" s="6"/>
      <c r="D28" s="6" t="s">
        <v>22</v>
      </c>
      <c r="E28" s="23" t="s">
        <v>75</v>
      </c>
      <c r="F28" s="24" t="s">
        <v>49</v>
      </c>
      <c r="G28" s="25">
        <v>0.2</v>
      </c>
      <c r="H28" s="25">
        <v>0.1</v>
      </c>
      <c r="I28" s="25">
        <v>6.7</v>
      </c>
      <c r="J28" s="25">
        <v>27</v>
      </c>
      <c r="K28" s="34" t="s">
        <v>108</v>
      </c>
      <c r="L28" s="15"/>
    </row>
    <row r="29" spans="1:12" ht="15" x14ac:dyDescent="0.25">
      <c r="A29" s="22"/>
      <c r="B29" s="22"/>
      <c r="C29" s="6"/>
      <c r="D29" s="6" t="s">
        <v>23</v>
      </c>
      <c r="E29" s="29" t="s">
        <v>40</v>
      </c>
      <c r="F29" s="24" t="s">
        <v>50</v>
      </c>
      <c r="G29" s="25">
        <v>1.75</v>
      </c>
      <c r="H29" s="25">
        <v>0.75</v>
      </c>
      <c r="I29" s="25">
        <v>11.75</v>
      </c>
      <c r="J29" s="25">
        <v>60</v>
      </c>
      <c r="K29" s="15"/>
      <c r="L29" s="15"/>
    </row>
    <row r="30" spans="1:12" ht="15" x14ac:dyDescent="0.25">
      <c r="A30" s="22"/>
      <c r="B30" s="22"/>
      <c r="C30" s="6"/>
      <c r="D30" s="9" t="s">
        <v>32</v>
      </c>
      <c r="E30" s="7"/>
      <c r="F30" s="10">
        <f>SUM(F25:F29)</f>
        <v>0</v>
      </c>
      <c r="G30" s="10">
        <f>SUM(G25:G29)</f>
        <v>21.25</v>
      </c>
      <c r="H30" s="10">
        <f>SUM(H25:H29)</f>
        <v>25.85</v>
      </c>
      <c r="I30" s="10">
        <f>SUM(I25:I29)</f>
        <v>34.25</v>
      </c>
      <c r="J30" s="10">
        <f>SUM(J25:J29)</f>
        <v>411</v>
      </c>
      <c r="K30" s="10"/>
      <c r="L30" s="10">
        <f>SUM(L25:L29)</f>
        <v>0</v>
      </c>
    </row>
    <row r="31" spans="1:12" ht="15" x14ac:dyDescent="0.25">
      <c r="A31" s="22">
        <f>A25</f>
        <v>1</v>
      </c>
      <c r="B31" s="22">
        <f>B25</f>
        <v>2</v>
      </c>
      <c r="C31" s="6" t="s">
        <v>25</v>
      </c>
      <c r="D31" s="6" t="s">
        <v>26</v>
      </c>
      <c r="E31" s="29" t="s">
        <v>57</v>
      </c>
      <c r="F31" s="35" t="s">
        <v>86</v>
      </c>
      <c r="G31" s="36">
        <v>4.0999999999999996</v>
      </c>
      <c r="H31" s="36">
        <v>4</v>
      </c>
      <c r="I31" s="36">
        <v>8.9</v>
      </c>
      <c r="J31" s="36">
        <v>92</v>
      </c>
      <c r="K31" s="34">
        <v>82</v>
      </c>
      <c r="L31" s="15"/>
    </row>
    <row r="32" spans="1:12" ht="15" x14ac:dyDescent="0.25">
      <c r="A32" s="22"/>
      <c r="B32" s="22"/>
      <c r="C32" s="6"/>
      <c r="D32" s="6" t="s">
        <v>27</v>
      </c>
      <c r="E32" s="37" t="s">
        <v>58</v>
      </c>
      <c r="F32" s="35" t="s">
        <v>62</v>
      </c>
      <c r="G32" s="36">
        <v>15.9</v>
      </c>
      <c r="H32" s="36">
        <v>12.1</v>
      </c>
      <c r="I32" s="36">
        <v>2.7</v>
      </c>
      <c r="J32" s="36">
        <v>176</v>
      </c>
      <c r="K32" s="34">
        <v>260</v>
      </c>
      <c r="L32" s="15"/>
    </row>
    <row r="33" spans="1:12" ht="15" x14ac:dyDescent="0.25">
      <c r="A33" s="22"/>
      <c r="B33" s="22"/>
      <c r="C33" s="6"/>
      <c r="D33" s="42" t="s">
        <v>28</v>
      </c>
      <c r="E33" s="61" t="s">
        <v>59</v>
      </c>
      <c r="F33" s="62" t="s">
        <v>99</v>
      </c>
      <c r="G33" s="57">
        <v>10.199999999999999</v>
      </c>
      <c r="H33" s="57">
        <v>8.8000000000000007</v>
      </c>
      <c r="I33" s="57">
        <v>44</v>
      </c>
      <c r="J33" s="57">
        <v>360</v>
      </c>
      <c r="K33" s="34">
        <v>302</v>
      </c>
      <c r="L33" s="15"/>
    </row>
    <row r="34" spans="1:12" ht="15" x14ac:dyDescent="0.25">
      <c r="A34" s="22"/>
      <c r="B34" s="22"/>
      <c r="C34" s="6"/>
      <c r="D34" s="6" t="s">
        <v>29</v>
      </c>
      <c r="E34" s="38" t="s">
        <v>111</v>
      </c>
      <c r="F34" s="35" t="s">
        <v>49</v>
      </c>
      <c r="G34" s="67">
        <v>0.6</v>
      </c>
      <c r="H34" s="67">
        <v>0</v>
      </c>
      <c r="I34" s="67">
        <v>20.9</v>
      </c>
      <c r="J34" s="36">
        <v>86</v>
      </c>
      <c r="K34" s="27">
        <v>349</v>
      </c>
      <c r="L34" s="15"/>
    </row>
    <row r="35" spans="1:12" ht="15" x14ac:dyDescent="0.25">
      <c r="A35" s="22"/>
      <c r="B35" s="22"/>
      <c r="C35" s="6"/>
      <c r="D35" s="6" t="s">
        <v>30</v>
      </c>
      <c r="E35" s="29" t="s">
        <v>40</v>
      </c>
      <c r="F35" s="24" t="s">
        <v>50</v>
      </c>
      <c r="G35" s="25">
        <v>1.75</v>
      </c>
      <c r="H35" s="25">
        <v>0.75</v>
      </c>
      <c r="I35" s="25">
        <v>11.75</v>
      </c>
      <c r="J35" s="25">
        <v>60</v>
      </c>
      <c r="K35" s="15"/>
      <c r="L35" s="15"/>
    </row>
    <row r="36" spans="1:12" ht="15" x14ac:dyDescent="0.25">
      <c r="A36" s="22"/>
      <c r="B36" s="22"/>
      <c r="C36" s="6"/>
      <c r="D36" s="6" t="s">
        <v>31</v>
      </c>
      <c r="E36" s="23" t="s">
        <v>41</v>
      </c>
      <c r="F36" s="24" t="s">
        <v>50</v>
      </c>
      <c r="G36" s="25">
        <v>1.75</v>
      </c>
      <c r="H36" s="25">
        <v>0.25</v>
      </c>
      <c r="I36" s="25">
        <v>10.25</v>
      </c>
      <c r="J36" s="25">
        <v>50</v>
      </c>
      <c r="K36" s="15"/>
      <c r="L36" s="15"/>
    </row>
    <row r="37" spans="1:12" ht="15" x14ac:dyDescent="0.25">
      <c r="A37" s="22"/>
      <c r="B37" s="22"/>
      <c r="C37" s="6"/>
      <c r="D37" s="9" t="s">
        <v>32</v>
      </c>
      <c r="E37" s="7"/>
      <c r="F37" s="10">
        <f>SUM(F31:F36)</f>
        <v>0</v>
      </c>
      <c r="G37" s="10">
        <f>SUM(G31:G36)</f>
        <v>34.299999999999997</v>
      </c>
      <c r="H37" s="10">
        <f>SUM(H31:H36)</f>
        <v>25.900000000000002</v>
      </c>
      <c r="I37" s="10">
        <f>SUM(I31:I36)</f>
        <v>98.5</v>
      </c>
      <c r="J37" s="10">
        <f>SUM(J31:J36)</f>
        <v>824</v>
      </c>
      <c r="K37" s="10"/>
      <c r="L37" s="10">
        <f>SUM(L31:L36)</f>
        <v>0</v>
      </c>
    </row>
    <row r="38" spans="1:12" ht="15.75" customHeight="1" x14ac:dyDescent="0.2">
      <c r="A38" s="11">
        <f>A25</f>
        <v>1</v>
      </c>
      <c r="B38" s="11">
        <f>B25</f>
        <v>2</v>
      </c>
      <c r="C38" s="76" t="s">
        <v>4</v>
      </c>
      <c r="D38" s="77"/>
      <c r="E38" s="32"/>
      <c r="F38" s="33">
        <f>F30+F37</f>
        <v>0</v>
      </c>
      <c r="G38" s="33">
        <f>G37+G30</f>
        <v>55.55</v>
      </c>
      <c r="H38" s="33">
        <f t="shared" ref="H38:J38" si="4">H37+H30</f>
        <v>51.75</v>
      </c>
      <c r="I38" s="33">
        <f t="shared" si="4"/>
        <v>132.75</v>
      </c>
      <c r="J38" s="33">
        <f t="shared" si="4"/>
        <v>1235</v>
      </c>
      <c r="K38" s="33"/>
      <c r="L38" s="33"/>
    </row>
    <row r="39" spans="1:12" ht="15" x14ac:dyDescent="0.25">
      <c r="A39" s="22">
        <v>1</v>
      </c>
      <c r="B39" s="22">
        <v>3</v>
      </c>
      <c r="C39" s="6" t="s">
        <v>20</v>
      </c>
      <c r="D39" s="6" t="s">
        <v>21</v>
      </c>
      <c r="E39" s="31" t="s">
        <v>73</v>
      </c>
      <c r="F39" s="24" t="s">
        <v>74</v>
      </c>
      <c r="G39" s="25">
        <v>31.3</v>
      </c>
      <c r="H39" s="25">
        <v>12.2</v>
      </c>
      <c r="I39" s="25">
        <v>29.5</v>
      </c>
      <c r="J39" s="25">
        <v>355</v>
      </c>
      <c r="K39" s="34">
        <v>223</v>
      </c>
      <c r="L39" s="15"/>
    </row>
    <row r="40" spans="1:12" ht="15" x14ac:dyDescent="0.25">
      <c r="A40" s="22"/>
      <c r="B40" s="22"/>
      <c r="C40" s="6"/>
      <c r="D40" s="6" t="s">
        <v>24</v>
      </c>
      <c r="E40" s="44" t="s">
        <v>45</v>
      </c>
      <c r="F40" s="45" t="s">
        <v>48</v>
      </c>
      <c r="G40" s="60">
        <v>0.5</v>
      </c>
      <c r="H40" s="60">
        <v>0.5</v>
      </c>
      <c r="I40" s="60">
        <v>11.7</v>
      </c>
      <c r="J40" s="60">
        <v>57</v>
      </c>
      <c r="K40" s="51">
        <v>338</v>
      </c>
      <c r="L40" s="15"/>
    </row>
    <row r="41" spans="1:12" ht="15" x14ac:dyDescent="0.25">
      <c r="A41" s="22"/>
      <c r="B41" s="22"/>
      <c r="C41" s="6"/>
      <c r="D41" s="6" t="s">
        <v>22</v>
      </c>
      <c r="E41" s="23" t="s">
        <v>75</v>
      </c>
      <c r="F41" s="24" t="s">
        <v>49</v>
      </c>
      <c r="G41" s="25">
        <v>0.2</v>
      </c>
      <c r="H41" s="25">
        <v>0.1</v>
      </c>
      <c r="I41" s="25">
        <v>6.7</v>
      </c>
      <c r="J41" s="25">
        <v>27</v>
      </c>
      <c r="K41" s="34" t="s">
        <v>108</v>
      </c>
      <c r="L41" s="15"/>
    </row>
    <row r="42" spans="1:12" ht="15" x14ac:dyDescent="0.25">
      <c r="A42" s="22"/>
      <c r="B42" s="22"/>
      <c r="C42" s="6"/>
      <c r="D42" s="6" t="s">
        <v>23</v>
      </c>
      <c r="E42" s="29" t="s">
        <v>40</v>
      </c>
      <c r="F42" s="24" t="s">
        <v>50</v>
      </c>
      <c r="G42" s="25">
        <v>1.75</v>
      </c>
      <c r="H42" s="25">
        <v>0.25</v>
      </c>
      <c r="I42" s="25">
        <v>10.25</v>
      </c>
      <c r="J42" s="25">
        <v>50</v>
      </c>
      <c r="K42" s="15"/>
      <c r="L42" s="15"/>
    </row>
    <row r="43" spans="1:12" ht="15" x14ac:dyDescent="0.25">
      <c r="A43" s="22"/>
      <c r="B43" s="22"/>
      <c r="C43" s="6"/>
      <c r="D43" s="5"/>
      <c r="E43" s="14"/>
      <c r="F43" s="15"/>
      <c r="G43" s="15"/>
      <c r="H43" s="15"/>
      <c r="I43" s="15"/>
      <c r="J43" s="15"/>
      <c r="K43" s="15"/>
      <c r="L43" s="15"/>
    </row>
    <row r="44" spans="1:12" ht="15" x14ac:dyDescent="0.25">
      <c r="A44" s="22"/>
      <c r="B44" s="22"/>
      <c r="C44" s="6"/>
      <c r="D44" s="5"/>
      <c r="E44" s="14"/>
      <c r="F44" s="15"/>
      <c r="G44" s="15"/>
      <c r="H44" s="15"/>
      <c r="I44" s="15"/>
      <c r="J44" s="15"/>
      <c r="K44" s="15"/>
      <c r="L44" s="15"/>
    </row>
    <row r="45" spans="1:12" ht="15" x14ac:dyDescent="0.25">
      <c r="A45" s="22"/>
      <c r="B45" s="22"/>
      <c r="C45" s="6"/>
      <c r="D45" s="9" t="s">
        <v>32</v>
      </c>
      <c r="E45" s="7"/>
      <c r="F45" s="10">
        <f>SUM(F39:F44)</f>
        <v>0</v>
      </c>
      <c r="G45" s="10">
        <f>SUM(G39:G44)</f>
        <v>33.75</v>
      </c>
      <c r="H45" s="10">
        <f>SUM(H39:H44)</f>
        <v>13.049999999999999</v>
      </c>
      <c r="I45" s="10">
        <f>SUM(I39:I44)</f>
        <v>58.150000000000006</v>
      </c>
      <c r="J45" s="10">
        <f>SUM(J39:J44)</f>
        <v>489</v>
      </c>
      <c r="K45" s="10"/>
      <c r="L45" s="10">
        <f>SUM(L39:L44)</f>
        <v>0</v>
      </c>
    </row>
    <row r="46" spans="1:12" ht="15" x14ac:dyDescent="0.25">
      <c r="A46" s="22"/>
      <c r="B46" s="22"/>
      <c r="C46" s="6"/>
      <c r="D46" s="6" t="s">
        <v>26</v>
      </c>
      <c r="E46" s="31" t="s">
        <v>96</v>
      </c>
      <c r="F46" s="24" t="s">
        <v>117</v>
      </c>
      <c r="G46" s="25">
        <v>11.3</v>
      </c>
      <c r="H46" s="25">
        <v>11.5</v>
      </c>
      <c r="I46" s="25">
        <v>16.600000000000001</v>
      </c>
      <c r="J46" s="25">
        <v>146</v>
      </c>
      <c r="K46" s="34" t="s">
        <v>67</v>
      </c>
      <c r="L46" s="15"/>
    </row>
    <row r="47" spans="1:12" ht="15" x14ac:dyDescent="0.25">
      <c r="A47" s="22">
        <f>A39</f>
        <v>1</v>
      </c>
      <c r="B47" s="22">
        <f>B39</f>
        <v>3</v>
      </c>
      <c r="C47" s="6" t="s">
        <v>25</v>
      </c>
      <c r="D47" s="6" t="s">
        <v>27</v>
      </c>
      <c r="E47" s="69" t="s">
        <v>110</v>
      </c>
      <c r="F47" s="66" t="s">
        <v>54</v>
      </c>
      <c r="G47" s="67">
        <v>13.3</v>
      </c>
      <c r="H47" s="67">
        <v>14.2</v>
      </c>
      <c r="I47" s="67">
        <v>12.9</v>
      </c>
      <c r="J47" s="67">
        <v>250</v>
      </c>
      <c r="K47" s="28" t="s">
        <v>105</v>
      </c>
      <c r="L47" s="15"/>
    </row>
    <row r="48" spans="1:12" ht="15" x14ac:dyDescent="0.25">
      <c r="A48" s="22"/>
      <c r="B48" s="22"/>
      <c r="C48" s="6"/>
      <c r="D48" s="6" t="s">
        <v>28</v>
      </c>
      <c r="E48" s="30" t="s">
        <v>66</v>
      </c>
      <c r="F48" s="24" t="s">
        <v>99</v>
      </c>
      <c r="G48" s="25">
        <v>4.4000000000000004</v>
      </c>
      <c r="H48" s="25">
        <v>8.6999999999999993</v>
      </c>
      <c r="I48" s="25">
        <v>44.2</v>
      </c>
      <c r="J48" s="25">
        <v>275</v>
      </c>
      <c r="K48" s="34">
        <v>304</v>
      </c>
      <c r="L48" s="15"/>
    </row>
    <row r="49" spans="1:12" ht="15" x14ac:dyDescent="0.25">
      <c r="A49" s="22"/>
      <c r="B49" s="22"/>
      <c r="C49" s="6"/>
      <c r="D49" s="6" t="s">
        <v>29</v>
      </c>
      <c r="E49" s="23" t="s">
        <v>56</v>
      </c>
      <c r="F49" s="24" t="s">
        <v>116</v>
      </c>
      <c r="G49" s="25">
        <v>0.3</v>
      </c>
      <c r="H49" s="25">
        <v>0.1</v>
      </c>
      <c r="I49" s="25">
        <v>6.8</v>
      </c>
      <c r="J49" s="25">
        <v>29</v>
      </c>
      <c r="K49" s="34" t="s">
        <v>119</v>
      </c>
      <c r="L49" s="15"/>
    </row>
    <row r="50" spans="1:12" ht="15" x14ac:dyDescent="0.25">
      <c r="A50" s="22"/>
      <c r="B50" s="22"/>
      <c r="C50" s="6"/>
      <c r="D50" s="6" t="s">
        <v>30</v>
      </c>
      <c r="E50" s="29" t="s">
        <v>40</v>
      </c>
      <c r="F50" s="24" t="s">
        <v>50</v>
      </c>
      <c r="G50" s="25">
        <v>1.75</v>
      </c>
      <c r="H50" s="25">
        <v>0.75</v>
      </c>
      <c r="I50" s="25">
        <v>11.75</v>
      </c>
      <c r="J50" s="25">
        <v>60</v>
      </c>
      <c r="K50" s="15"/>
      <c r="L50" s="15"/>
    </row>
    <row r="51" spans="1:12" ht="15" x14ac:dyDescent="0.25">
      <c r="A51" s="22"/>
      <c r="B51" s="22"/>
      <c r="C51" s="6"/>
      <c r="D51" s="6" t="s">
        <v>31</v>
      </c>
      <c r="E51" s="23" t="s">
        <v>41</v>
      </c>
      <c r="F51" s="24" t="s">
        <v>50</v>
      </c>
      <c r="G51" s="25">
        <v>1.75</v>
      </c>
      <c r="H51" s="25">
        <v>0.25</v>
      </c>
      <c r="I51" s="25">
        <v>10.25</v>
      </c>
      <c r="J51" s="25">
        <v>50</v>
      </c>
      <c r="K51" s="15"/>
      <c r="L51" s="15"/>
    </row>
    <row r="52" spans="1:12" ht="15" x14ac:dyDescent="0.25">
      <c r="A52" s="22"/>
      <c r="B52" s="22"/>
      <c r="C52" s="6"/>
      <c r="D52" s="5"/>
      <c r="E52" s="14"/>
      <c r="F52" s="15"/>
      <c r="G52" s="15"/>
      <c r="H52" s="15"/>
      <c r="I52" s="15"/>
      <c r="J52" s="15"/>
      <c r="K52" s="15"/>
      <c r="L52" s="15"/>
    </row>
    <row r="53" spans="1:12" ht="15" x14ac:dyDescent="0.25">
      <c r="A53" s="22"/>
      <c r="B53" s="22"/>
      <c r="C53" s="6"/>
      <c r="D53" s="5"/>
      <c r="E53" s="14"/>
      <c r="F53" s="15"/>
      <c r="G53" s="15"/>
      <c r="H53" s="15"/>
      <c r="I53" s="15"/>
      <c r="J53" s="15"/>
      <c r="K53" s="15"/>
      <c r="L53" s="15"/>
    </row>
    <row r="54" spans="1:12" ht="15" x14ac:dyDescent="0.25">
      <c r="A54" s="22"/>
      <c r="B54" s="22"/>
      <c r="C54" s="6"/>
      <c r="D54" s="9" t="s">
        <v>32</v>
      </c>
      <c r="E54" s="7"/>
      <c r="F54" s="10">
        <f>SUM(F46:F53)</f>
        <v>0</v>
      </c>
      <c r="G54" s="10">
        <f>SUM(G46:G53)</f>
        <v>32.799999999999997</v>
      </c>
      <c r="H54" s="10">
        <f>SUM(H46:H53)</f>
        <v>35.5</v>
      </c>
      <c r="I54" s="10">
        <f>SUM(I46:I53)</f>
        <v>102.5</v>
      </c>
      <c r="J54" s="10">
        <f>SUM(J46:J53)</f>
        <v>810</v>
      </c>
      <c r="K54" s="10"/>
      <c r="L54" s="10">
        <f>SUM(L46:L53)</f>
        <v>0</v>
      </c>
    </row>
    <row r="55" spans="1:12" ht="15" x14ac:dyDescent="0.25">
      <c r="A55" s="22"/>
      <c r="B55" s="22"/>
      <c r="C55" s="6"/>
      <c r="D55" s="9"/>
      <c r="E55" s="7"/>
      <c r="F55" s="10"/>
      <c r="G55" s="10"/>
      <c r="H55" s="10"/>
      <c r="I55" s="10"/>
      <c r="J55" s="10"/>
      <c r="K55" s="10"/>
      <c r="L55" s="10"/>
    </row>
    <row r="56" spans="1:12" ht="24.75" customHeight="1" x14ac:dyDescent="0.2">
      <c r="A56" s="11">
        <f>A39</f>
        <v>1</v>
      </c>
      <c r="B56" s="11">
        <f>B39</f>
        <v>3</v>
      </c>
      <c r="C56" s="72" t="s">
        <v>4</v>
      </c>
      <c r="D56" s="73"/>
      <c r="E56" s="32"/>
      <c r="F56" s="33">
        <f>F45+F54</f>
        <v>0</v>
      </c>
      <c r="G56" s="33">
        <f>G54+G45</f>
        <v>66.55</v>
      </c>
      <c r="H56" s="33">
        <f t="shared" ref="H56:J56" si="5">H54+H45</f>
        <v>48.55</v>
      </c>
      <c r="I56" s="33">
        <f t="shared" si="5"/>
        <v>160.65</v>
      </c>
      <c r="J56" s="33">
        <f t="shared" si="5"/>
        <v>1299</v>
      </c>
      <c r="K56" s="33"/>
      <c r="L56" s="33"/>
    </row>
    <row r="57" spans="1:12" ht="15" x14ac:dyDescent="0.25">
      <c r="A57" s="22">
        <v>1</v>
      </c>
      <c r="B57" s="22">
        <v>4</v>
      </c>
      <c r="C57" s="6" t="s">
        <v>20</v>
      </c>
      <c r="D57" s="6" t="s">
        <v>21</v>
      </c>
      <c r="E57" s="23" t="s">
        <v>82</v>
      </c>
      <c r="F57" s="24" t="s">
        <v>54</v>
      </c>
      <c r="G57" s="25">
        <v>21.2</v>
      </c>
      <c r="H57" s="25">
        <v>14.9</v>
      </c>
      <c r="I57" s="25">
        <v>9.1999999999999993</v>
      </c>
      <c r="J57" s="25">
        <v>281</v>
      </c>
      <c r="K57" s="41" t="s">
        <v>83</v>
      </c>
      <c r="L57" s="15"/>
    </row>
    <row r="58" spans="1:12" ht="15" x14ac:dyDescent="0.25">
      <c r="A58" s="22"/>
      <c r="B58" s="22"/>
      <c r="C58" s="6"/>
      <c r="D58" s="6" t="s">
        <v>21</v>
      </c>
      <c r="E58" s="23" t="s">
        <v>53</v>
      </c>
      <c r="F58" s="24" t="s">
        <v>55</v>
      </c>
      <c r="G58" s="25">
        <v>5.4</v>
      </c>
      <c r="H58" s="25">
        <v>4.9000000000000004</v>
      </c>
      <c r="I58" s="25">
        <v>27.9</v>
      </c>
      <c r="J58" s="25">
        <v>178</v>
      </c>
      <c r="K58" s="34">
        <v>309</v>
      </c>
      <c r="L58" s="15"/>
    </row>
    <row r="59" spans="1:12" ht="15" x14ac:dyDescent="0.25">
      <c r="A59" s="22"/>
      <c r="B59" s="22"/>
      <c r="C59" s="6"/>
      <c r="D59" s="6" t="s">
        <v>24</v>
      </c>
      <c r="E59" s="23" t="s">
        <v>45</v>
      </c>
      <c r="F59" s="24" t="s">
        <v>48</v>
      </c>
      <c r="G59" s="25">
        <v>0.5</v>
      </c>
      <c r="H59" s="25">
        <v>0.5</v>
      </c>
      <c r="I59" s="25">
        <v>11.7</v>
      </c>
      <c r="J59" s="25">
        <v>57</v>
      </c>
      <c r="K59" s="34">
        <v>338</v>
      </c>
      <c r="L59" s="15"/>
    </row>
    <row r="60" spans="1:12" ht="15" x14ac:dyDescent="0.25">
      <c r="A60" s="22"/>
      <c r="B60" s="22"/>
      <c r="C60" s="6"/>
      <c r="D60" s="6" t="s">
        <v>22</v>
      </c>
      <c r="E60" s="48" t="s">
        <v>68</v>
      </c>
      <c r="F60" s="24" t="s">
        <v>49</v>
      </c>
      <c r="G60" s="46">
        <v>0</v>
      </c>
      <c r="H60" s="46">
        <v>0</v>
      </c>
      <c r="I60" s="46">
        <v>28</v>
      </c>
      <c r="J60" s="25">
        <v>112</v>
      </c>
      <c r="K60" s="34">
        <v>359</v>
      </c>
      <c r="L60" s="15"/>
    </row>
    <row r="61" spans="1:12" ht="15" x14ac:dyDescent="0.25">
      <c r="A61" s="22"/>
      <c r="B61" s="22"/>
      <c r="C61" s="6"/>
      <c r="D61" s="6" t="s">
        <v>23</v>
      </c>
      <c r="E61" s="29" t="s">
        <v>40</v>
      </c>
      <c r="F61" s="24" t="s">
        <v>50</v>
      </c>
      <c r="G61" s="25">
        <v>1.75</v>
      </c>
      <c r="H61" s="25">
        <v>0.75</v>
      </c>
      <c r="I61" s="25">
        <v>11.75</v>
      </c>
      <c r="J61" s="25">
        <v>60</v>
      </c>
      <c r="K61" s="15"/>
      <c r="L61" s="15"/>
    </row>
    <row r="62" spans="1:12" ht="15" x14ac:dyDescent="0.25">
      <c r="A62" s="22"/>
      <c r="B62" s="22"/>
      <c r="C62" s="6"/>
      <c r="D62" s="5"/>
      <c r="E62" s="14"/>
      <c r="F62" s="15"/>
      <c r="G62" s="15"/>
      <c r="H62" s="15"/>
      <c r="I62" s="15"/>
      <c r="J62" s="15"/>
      <c r="K62" s="15"/>
      <c r="L62" s="15"/>
    </row>
    <row r="63" spans="1:12" ht="15" x14ac:dyDescent="0.25">
      <c r="A63" s="22"/>
      <c r="B63" s="22"/>
      <c r="C63" s="6"/>
      <c r="D63" s="9" t="s">
        <v>32</v>
      </c>
      <c r="E63" s="7"/>
      <c r="F63" s="10">
        <f>SUM(F57:F62)</f>
        <v>0</v>
      </c>
      <c r="G63" s="71">
        <f>G57+G58+G59+G60+G61</f>
        <v>28.85</v>
      </c>
      <c r="H63" s="71">
        <f t="shared" ref="H63:J63" si="6">H57+H58+H59+H60+H61</f>
        <v>21.05</v>
      </c>
      <c r="I63" s="71">
        <f t="shared" si="6"/>
        <v>88.55</v>
      </c>
      <c r="J63" s="71">
        <f t="shared" si="6"/>
        <v>688</v>
      </c>
      <c r="K63" s="10"/>
      <c r="L63" s="10">
        <f>SUM(L57:L62)</f>
        <v>0</v>
      </c>
    </row>
    <row r="64" spans="1:12" ht="15" x14ac:dyDescent="0.25">
      <c r="A64" s="22">
        <f>A57</f>
        <v>1</v>
      </c>
      <c r="B64" s="22">
        <f>B57</f>
        <v>4</v>
      </c>
      <c r="C64" s="6" t="s">
        <v>25</v>
      </c>
      <c r="D64" s="6" t="s">
        <v>26</v>
      </c>
      <c r="E64" s="29" t="s">
        <v>69</v>
      </c>
      <c r="F64" s="24" t="s">
        <v>61</v>
      </c>
      <c r="G64" s="25">
        <v>4.7</v>
      </c>
      <c r="H64" s="25">
        <v>5.4</v>
      </c>
      <c r="I64" s="25">
        <v>9.3000000000000007</v>
      </c>
      <c r="J64" s="25">
        <v>115</v>
      </c>
      <c r="K64" s="34">
        <v>99</v>
      </c>
      <c r="L64" s="15"/>
    </row>
    <row r="65" spans="1:12" ht="15" x14ac:dyDescent="0.25">
      <c r="A65" s="22"/>
      <c r="B65" s="22"/>
      <c r="C65" s="6"/>
      <c r="D65" s="6" t="s">
        <v>27</v>
      </c>
      <c r="E65" s="31" t="s">
        <v>70</v>
      </c>
      <c r="F65" s="24" t="s">
        <v>62</v>
      </c>
      <c r="G65" s="24" t="s">
        <v>71</v>
      </c>
      <c r="H65" s="25">
        <v>10.1</v>
      </c>
      <c r="I65" s="25">
        <v>7.2</v>
      </c>
      <c r="J65" s="25">
        <v>272</v>
      </c>
      <c r="K65" s="34" t="s">
        <v>72</v>
      </c>
      <c r="L65" s="15"/>
    </row>
    <row r="66" spans="1:12" ht="15" x14ac:dyDescent="0.25">
      <c r="A66" s="22"/>
      <c r="B66" s="22"/>
      <c r="C66" s="6"/>
      <c r="D66" s="6" t="s">
        <v>28</v>
      </c>
      <c r="E66" s="63" t="s">
        <v>101</v>
      </c>
      <c r="F66" s="45" t="s">
        <v>99</v>
      </c>
      <c r="G66" s="64">
        <v>3.8</v>
      </c>
      <c r="H66" s="64">
        <v>10.9</v>
      </c>
      <c r="I66" s="64">
        <v>21.58</v>
      </c>
      <c r="J66" s="64">
        <v>207</v>
      </c>
      <c r="K66" s="34">
        <v>312</v>
      </c>
      <c r="L66" s="15"/>
    </row>
    <row r="67" spans="1:12" ht="15" x14ac:dyDescent="0.25">
      <c r="A67" s="22"/>
      <c r="B67" s="22"/>
      <c r="C67" s="6"/>
      <c r="D67" s="6" t="s">
        <v>29</v>
      </c>
      <c r="E67" s="23" t="s">
        <v>75</v>
      </c>
      <c r="F67" s="24" t="s">
        <v>49</v>
      </c>
      <c r="G67" s="25">
        <v>0.2</v>
      </c>
      <c r="H67" s="25">
        <v>0.1</v>
      </c>
      <c r="I67" s="25">
        <v>6.7</v>
      </c>
      <c r="J67" s="25">
        <v>27</v>
      </c>
      <c r="K67" s="34" t="s">
        <v>108</v>
      </c>
      <c r="L67" s="15"/>
    </row>
    <row r="68" spans="1:12" ht="15" x14ac:dyDescent="0.25">
      <c r="A68" s="22"/>
      <c r="B68" s="22"/>
      <c r="C68" s="6"/>
      <c r="D68" s="6" t="s">
        <v>30</v>
      </c>
      <c r="E68" s="29" t="s">
        <v>40</v>
      </c>
      <c r="F68" s="24" t="s">
        <v>50</v>
      </c>
      <c r="G68" s="25">
        <v>1.75</v>
      </c>
      <c r="H68" s="25">
        <v>0.75</v>
      </c>
      <c r="I68" s="25">
        <v>11.75</v>
      </c>
      <c r="J68" s="25">
        <v>60</v>
      </c>
      <c r="K68" s="15"/>
      <c r="L68" s="15"/>
    </row>
    <row r="69" spans="1:12" ht="15" x14ac:dyDescent="0.25">
      <c r="A69" s="22"/>
      <c r="B69" s="22"/>
      <c r="C69" s="6"/>
      <c r="D69" s="6" t="s">
        <v>31</v>
      </c>
      <c r="E69" s="23" t="s">
        <v>41</v>
      </c>
      <c r="F69" s="24" t="s">
        <v>50</v>
      </c>
      <c r="G69" s="25">
        <v>1.75</v>
      </c>
      <c r="H69" s="25">
        <v>0.25</v>
      </c>
      <c r="I69" s="25">
        <v>10.25</v>
      </c>
      <c r="J69" s="25">
        <v>50</v>
      </c>
      <c r="K69" s="15"/>
      <c r="L69" s="15"/>
    </row>
    <row r="70" spans="1:12" ht="15" x14ac:dyDescent="0.25">
      <c r="A70" s="22"/>
      <c r="B70" s="22"/>
      <c r="C70" s="6"/>
      <c r="D70" s="9" t="s">
        <v>32</v>
      </c>
      <c r="E70" s="7"/>
      <c r="F70" s="10">
        <f>SUM(F64:F69)</f>
        <v>0</v>
      </c>
      <c r="G70" s="71">
        <f>G64+G65+G66+G67+G68+G69</f>
        <v>25.4</v>
      </c>
      <c r="H70" s="10">
        <f>SUM(H64:H69)</f>
        <v>27.5</v>
      </c>
      <c r="I70" s="10">
        <f>SUM(I64:I69)</f>
        <v>66.78</v>
      </c>
      <c r="J70" s="10">
        <f>SUM(J64:J69)</f>
        <v>731</v>
      </c>
      <c r="K70" s="10"/>
      <c r="L70" s="10">
        <f>SUM(L64:L69)</f>
        <v>0</v>
      </c>
    </row>
    <row r="71" spans="1:12" ht="27.75" customHeight="1" x14ac:dyDescent="0.2">
      <c r="A71" s="11">
        <f>A57</f>
        <v>1</v>
      </c>
      <c r="B71" s="11">
        <f>B57</f>
        <v>4</v>
      </c>
      <c r="C71" s="72" t="s">
        <v>4</v>
      </c>
      <c r="D71" s="73"/>
      <c r="E71" s="32"/>
      <c r="F71" s="33">
        <f>F63+F70</f>
        <v>0</v>
      </c>
      <c r="G71" s="33">
        <f>G63+G70</f>
        <v>54.25</v>
      </c>
      <c r="H71" s="33">
        <f>H63+H70</f>
        <v>48.55</v>
      </c>
      <c r="I71" s="33">
        <f>I63+I70</f>
        <v>155.32999999999998</v>
      </c>
      <c r="J71" s="33">
        <f>J63+J70</f>
        <v>1419</v>
      </c>
      <c r="K71" s="33"/>
      <c r="L71" s="33">
        <f>L63+L70</f>
        <v>0</v>
      </c>
    </row>
    <row r="72" spans="1:12" ht="15" x14ac:dyDescent="0.25">
      <c r="A72" s="22"/>
      <c r="B72" s="22"/>
      <c r="C72" s="43"/>
      <c r="D72" s="6" t="s">
        <v>21</v>
      </c>
      <c r="E72" s="59" t="s">
        <v>103</v>
      </c>
      <c r="F72" s="45" t="s">
        <v>49</v>
      </c>
      <c r="G72" s="46">
        <v>13.8</v>
      </c>
      <c r="H72" s="46">
        <v>11</v>
      </c>
      <c r="I72" s="46">
        <v>19.399999999999999</v>
      </c>
      <c r="J72" s="53">
        <v>232</v>
      </c>
      <c r="K72" s="28" t="s">
        <v>108</v>
      </c>
      <c r="L72" s="15"/>
    </row>
    <row r="73" spans="1:12" ht="15" x14ac:dyDescent="0.25">
      <c r="A73" s="22">
        <v>1</v>
      </c>
      <c r="B73" s="22">
        <v>5</v>
      </c>
      <c r="C73" s="6" t="s">
        <v>20</v>
      </c>
      <c r="D73" s="6" t="s">
        <v>24</v>
      </c>
      <c r="E73" s="44" t="s">
        <v>45</v>
      </c>
      <c r="F73" s="45" t="s">
        <v>48</v>
      </c>
      <c r="G73" s="60">
        <v>0.5</v>
      </c>
      <c r="H73" s="60">
        <v>0.5</v>
      </c>
      <c r="I73" s="60">
        <v>11.7</v>
      </c>
      <c r="J73" s="60">
        <v>57</v>
      </c>
      <c r="K73" s="51">
        <v>338</v>
      </c>
      <c r="L73" s="15"/>
    </row>
    <row r="74" spans="1:12" ht="15" x14ac:dyDescent="0.25">
      <c r="A74" s="22"/>
      <c r="B74" s="22"/>
      <c r="C74" s="6"/>
      <c r="D74" s="6" t="s">
        <v>22</v>
      </c>
      <c r="E74" s="23" t="s">
        <v>56</v>
      </c>
      <c r="F74" s="24" t="s">
        <v>116</v>
      </c>
      <c r="G74" s="25">
        <v>0.3</v>
      </c>
      <c r="H74" s="25">
        <v>0.1</v>
      </c>
      <c r="I74" s="25">
        <v>6.8</v>
      </c>
      <c r="J74" s="25">
        <v>29</v>
      </c>
      <c r="K74" s="34" t="s">
        <v>119</v>
      </c>
      <c r="L74" s="15"/>
    </row>
    <row r="75" spans="1:12" ht="15" x14ac:dyDescent="0.25">
      <c r="A75" s="22"/>
      <c r="B75" s="22"/>
      <c r="C75" s="6"/>
      <c r="D75" s="6" t="s">
        <v>23</v>
      </c>
      <c r="E75" s="29" t="s">
        <v>40</v>
      </c>
      <c r="F75" s="24" t="s">
        <v>50</v>
      </c>
      <c r="G75" s="25">
        <v>1.75</v>
      </c>
      <c r="H75" s="25">
        <v>0.25</v>
      </c>
      <c r="I75" s="25">
        <v>10.25</v>
      </c>
      <c r="J75" s="25">
        <v>50</v>
      </c>
      <c r="K75" s="15"/>
      <c r="L75" s="15"/>
    </row>
    <row r="76" spans="1:12" ht="15" x14ac:dyDescent="0.25">
      <c r="A76" s="22"/>
      <c r="B76" s="22"/>
      <c r="C76" s="6"/>
      <c r="D76" s="5"/>
      <c r="E76" s="14"/>
      <c r="F76" s="15"/>
      <c r="G76" s="15"/>
      <c r="H76" s="15"/>
      <c r="I76" s="15"/>
      <c r="J76" s="15"/>
      <c r="K76" s="15"/>
      <c r="L76" s="15"/>
    </row>
    <row r="77" spans="1:12" ht="15" x14ac:dyDescent="0.25">
      <c r="A77" s="22"/>
      <c r="B77" s="22"/>
      <c r="C77" s="6"/>
      <c r="D77" s="9" t="s">
        <v>32</v>
      </c>
      <c r="E77" s="7"/>
      <c r="F77" s="10">
        <f>SUM(F73:F76)</f>
        <v>0</v>
      </c>
      <c r="G77" s="10">
        <f>G72+G73+G74+G75</f>
        <v>16.350000000000001</v>
      </c>
      <c r="H77" s="10">
        <f t="shared" ref="H77:J77" si="7">H72+H73+H74+H75</f>
        <v>11.85</v>
      </c>
      <c r="I77" s="10">
        <f t="shared" si="7"/>
        <v>48.15</v>
      </c>
      <c r="J77" s="10">
        <f t="shared" si="7"/>
        <v>368</v>
      </c>
      <c r="K77" s="10"/>
      <c r="L77" s="10">
        <f>SUM(L73:L76)</f>
        <v>0</v>
      </c>
    </row>
    <row r="78" spans="1:12" ht="15" x14ac:dyDescent="0.25">
      <c r="A78" s="22">
        <f>A73</f>
        <v>1</v>
      </c>
      <c r="B78" s="22">
        <f>B73</f>
        <v>5</v>
      </c>
      <c r="C78" s="6" t="s">
        <v>25</v>
      </c>
      <c r="D78" s="6" t="s">
        <v>26</v>
      </c>
      <c r="E78" s="29" t="s">
        <v>76</v>
      </c>
      <c r="F78" s="24" t="s">
        <v>77</v>
      </c>
      <c r="G78" s="25">
        <v>5.6</v>
      </c>
      <c r="H78" s="25">
        <v>6.8</v>
      </c>
      <c r="I78" s="25">
        <v>17.8</v>
      </c>
      <c r="J78" s="25">
        <v>155</v>
      </c>
      <c r="K78" s="34">
        <v>101</v>
      </c>
      <c r="L78" s="15"/>
    </row>
    <row r="79" spans="1:12" ht="15" x14ac:dyDescent="0.25">
      <c r="A79" s="22"/>
      <c r="B79" s="22"/>
      <c r="C79" s="6"/>
      <c r="D79" s="6" t="s">
        <v>27</v>
      </c>
      <c r="E79" s="23" t="s">
        <v>78</v>
      </c>
      <c r="F79" s="24" t="s">
        <v>49</v>
      </c>
      <c r="G79" s="25">
        <v>13.85</v>
      </c>
      <c r="H79" s="25">
        <v>29.32</v>
      </c>
      <c r="I79" s="25">
        <v>26.18</v>
      </c>
      <c r="J79" s="25">
        <v>425</v>
      </c>
      <c r="K79" s="34">
        <v>265</v>
      </c>
      <c r="L79" s="15"/>
    </row>
    <row r="80" spans="1:12" ht="15" x14ac:dyDescent="0.25">
      <c r="A80" s="22"/>
      <c r="B80" s="22"/>
      <c r="C80" s="6"/>
      <c r="D80" s="6" t="s">
        <v>28</v>
      </c>
      <c r="E80" s="65" t="s">
        <v>112</v>
      </c>
      <c r="F80" s="66" t="s">
        <v>98</v>
      </c>
      <c r="G80" s="46">
        <v>0.96</v>
      </c>
      <c r="H80" s="46">
        <v>3.12</v>
      </c>
      <c r="I80" s="46">
        <v>7.2</v>
      </c>
      <c r="J80" s="67">
        <v>60</v>
      </c>
      <c r="K80" s="26">
        <v>71</v>
      </c>
      <c r="L80" s="15"/>
    </row>
    <row r="81" spans="1:12" ht="15" x14ac:dyDescent="0.25">
      <c r="A81" s="22"/>
      <c r="B81" s="22"/>
      <c r="C81" s="6"/>
      <c r="D81" s="6" t="s">
        <v>29</v>
      </c>
      <c r="E81" s="56" t="s">
        <v>102</v>
      </c>
      <c r="F81" s="35" t="s">
        <v>49</v>
      </c>
      <c r="G81" s="57">
        <v>0.78</v>
      </c>
      <c r="H81" s="57">
        <v>0.05</v>
      </c>
      <c r="I81" s="57">
        <v>27.63</v>
      </c>
      <c r="J81" s="36">
        <v>125</v>
      </c>
      <c r="K81" s="27" t="s">
        <v>113</v>
      </c>
      <c r="L81" s="15"/>
    </row>
    <row r="82" spans="1:12" ht="15" x14ac:dyDescent="0.25">
      <c r="A82" s="22"/>
      <c r="B82" s="22"/>
      <c r="C82" s="6"/>
      <c r="D82" s="6" t="s">
        <v>30</v>
      </c>
      <c r="E82" s="29" t="s">
        <v>40</v>
      </c>
      <c r="F82" s="24" t="s">
        <v>50</v>
      </c>
      <c r="G82" s="25">
        <v>1.75</v>
      </c>
      <c r="H82" s="25">
        <v>0.75</v>
      </c>
      <c r="I82" s="25">
        <v>11.75</v>
      </c>
      <c r="J82" s="25">
        <v>60</v>
      </c>
      <c r="K82" s="15"/>
      <c r="L82" s="15"/>
    </row>
    <row r="83" spans="1:12" ht="15" x14ac:dyDescent="0.25">
      <c r="A83" s="22"/>
      <c r="B83" s="22"/>
      <c r="C83" s="6"/>
      <c r="D83" s="6" t="s">
        <v>31</v>
      </c>
      <c r="E83" s="23" t="s">
        <v>41</v>
      </c>
      <c r="F83" s="24" t="s">
        <v>50</v>
      </c>
      <c r="G83" s="25">
        <v>1.75</v>
      </c>
      <c r="H83" s="25">
        <v>0.25</v>
      </c>
      <c r="I83" s="25">
        <v>10.25</v>
      </c>
      <c r="J83" s="25">
        <v>50</v>
      </c>
      <c r="K83" s="15"/>
      <c r="L83" s="15"/>
    </row>
    <row r="84" spans="1:12" ht="15" x14ac:dyDescent="0.25">
      <c r="A84" s="22"/>
      <c r="B84" s="22"/>
      <c r="C84" s="6"/>
      <c r="D84" s="5"/>
      <c r="E84" s="14"/>
      <c r="F84" s="15"/>
      <c r="G84" s="15"/>
      <c r="H84" s="15"/>
      <c r="I84" s="15"/>
      <c r="J84" s="15"/>
      <c r="K84" s="15"/>
      <c r="L84" s="15"/>
    </row>
    <row r="85" spans="1:12" ht="15" x14ac:dyDescent="0.25">
      <c r="A85" s="22"/>
      <c r="B85" s="22"/>
      <c r="C85" s="6"/>
      <c r="D85" s="9" t="s">
        <v>32</v>
      </c>
      <c r="E85" s="7"/>
      <c r="F85" s="10">
        <f>SUM(F78:F84)</f>
        <v>0</v>
      </c>
      <c r="G85" s="10">
        <f>SUM(G78:G84)</f>
        <v>24.69</v>
      </c>
      <c r="H85" s="10">
        <f>SUM(H78:H84)</f>
        <v>40.289999999999992</v>
      </c>
      <c r="I85" s="10">
        <f>SUM(I78:I84)</f>
        <v>100.81</v>
      </c>
      <c r="J85" s="10">
        <f>SUM(J78:J84)</f>
        <v>875</v>
      </c>
      <c r="K85" s="10"/>
      <c r="L85" s="10">
        <f>SUM(L78:L84)</f>
        <v>0</v>
      </c>
    </row>
    <row r="86" spans="1:12" ht="22.5" customHeight="1" x14ac:dyDescent="0.2">
      <c r="A86" s="11">
        <f>A73</f>
        <v>1</v>
      </c>
      <c r="B86" s="11">
        <f>B73</f>
        <v>5</v>
      </c>
      <c r="C86" s="72" t="s">
        <v>4</v>
      </c>
      <c r="D86" s="73"/>
      <c r="E86" s="32"/>
      <c r="F86" s="33">
        <f>F77+F85</f>
        <v>0</v>
      </c>
      <c r="G86" s="33">
        <f>G85+G77</f>
        <v>41.040000000000006</v>
      </c>
      <c r="H86" s="33">
        <f t="shared" ref="H86:J86" si="8">H85+H77</f>
        <v>52.139999999999993</v>
      </c>
      <c r="I86" s="33">
        <f t="shared" si="8"/>
        <v>148.96</v>
      </c>
      <c r="J86" s="33">
        <f t="shared" si="8"/>
        <v>1243</v>
      </c>
      <c r="K86" s="33"/>
      <c r="L86" s="33"/>
    </row>
    <row r="87" spans="1:12" ht="15" x14ac:dyDescent="0.25">
      <c r="A87" s="22">
        <v>2</v>
      </c>
      <c r="B87" s="22">
        <v>1</v>
      </c>
      <c r="C87" s="6" t="s">
        <v>20</v>
      </c>
      <c r="D87" s="50"/>
      <c r="E87" s="48" t="s">
        <v>42</v>
      </c>
      <c r="F87" s="49" t="s">
        <v>46</v>
      </c>
      <c r="G87" s="46">
        <v>0.1</v>
      </c>
      <c r="H87" s="46">
        <v>7.3</v>
      </c>
      <c r="I87" s="46">
        <v>0.1</v>
      </c>
      <c r="J87" s="46">
        <v>66</v>
      </c>
      <c r="K87" s="51">
        <v>14</v>
      </c>
      <c r="L87" s="15"/>
    </row>
    <row r="88" spans="1:12" ht="15" x14ac:dyDescent="0.25">
      <c r="A88" s="22"/>
      <c r="B88" s="22"/>
      <c r="C88" s="6"/>
      <c r="D88" s="6" t="s">
        <v>21</v>
      </c>
      <c r="E88" s="68" t="s">
        <v>79</v>
      </c>
      <c r="F88" s="45" t="s">
        <v>99</v>
      </c>
      <c r="G88" s="64">
        <v>9.9</v>
      </c>
      <c r="H88" s="64">
        <v>14.3</v>
      </c>
      <c r="I88" s="64">
        <v>29.6</v>
      </c>
      <c r="J88" s="64">
        <v>287</v>
      </c>
      <c r="K88" s="34" t="s">
        <v>80</v>
      </c>
      <c r="L88" s="15"/>
    </row>
    <row r="89" spans="1:12" ht="15" x14ac:dyDescent="0.25">
      <c r="A89" s="22"/>
      <c r="B89" s="22"/>
      <c r="C89" s="6"/>
      <c r="D89" s="6" t="s">
        <v>24</v>
      </c>
      <c r="E89" s="23" t="s">
        <v>45</v>
      </c>
      <c r="F89" s="24" t="s">
        <v>48</v>
      </c>
      <c r="G89" s="25">
        <v>0.5</v>
      </c>
      <c r="H89" s="25">
        <v>0.5</v>
      </c>
      <c r="I89" s="25">
        <v>11.7</v>
      </c>
      <c r="J89" s="25">
        <v>57</v>
      </c>
      <c r="K89" s="34">
        <v>338</v>
      </c>
      <c r="L89" s="15"/>
    </row>
    <row r="90" spans="1:12" ht="15" x14ac:dyDescent="0.25">
      <c r="A90" s="22"/>
      <c r="B90" s="22"/>
      <c r="C90" s="6"/>
      <c r="D90" s="6" t="s">
        <v>22</v>
      </c>
      <c r="E90" s="31" t="s">
        <v>64</v>
      </c>
      <c r="F90" s="24" t="s">
        <v>49</v>
      </c>
      <c r="G90" s="25">
        <v>3.9</v>
      </c>
      <c r="H90" s="25">
        <v>3.1</v>
      </c>
      <c r="I90" s="25">
        <v>21.1</v>
      </c>
      <c r="J90" s="25">
        <v>128</v>
      </c>
      <c r="K90" s="34">
        <v>382</v>
      </c>
      <c r="L90" s="15"/>
    </row>
    <row r="91" spans="1:12" ht="15" x14ac:dyDescent="0.25">
      <c r="A91" s="22"/>
      <c r="B91" s="22"/>
      <c r="C91" s="6"/>
      <c r="D91" s="6" t="s">
        <v>23</v>
      </c>
      <c r="E91" s="23" t="s">
        <v>94</v>
      </c>
      <c r="F91" s="24" t="s">
        <v>50</v>
      </c>
      <c r="G91" s="25">
        <v>1.75</v>
      </c>
      <c r="H91" s="25">
        <v>0.75</v>
      </c>
      <c r="I91" s="25">
        <v>11.75</v>
      </c>
      <c r="J91" s="25">
        <v>60</v>
      </c>
      <c r="K91" s="15"/>
      <c r="L91" s="15"/>
    </row>
    <row r="92" spans="1:12" ht="15" x14ac:dyDescent="0.25">
      <c r="A92" s="22"/>
      <c r="B92" s="22"/>
      <c r="C92" s="6"/>
      <c r="D92" s="5"/>
      <c r="E92" s="14"/>
      <c r="F92" s="15"/>
      <c r="G92" s="15"/>
      <c r="H92" s="15"/>
      <c r="I92" s="15"/>
      <c r="J92" s="15"/>
      <c r="K92" s="15"/>
      <c r="L92" s="15"/>
    </row>
    <row r="93" spans="1:12" ht="15" x14ac:dyDescent="0.25">
      <c r="A93" s="22"/>
      <c r="B93" s="22"/>
      <c r="C93" s="6"/>
      <c r="D93" s="9" t="s">
        <v>32</v>
      </c>
      <c r="E93" s="7"/>
      <c r="F93" s="10">
        <f>SUM(F87:F92)</f>
        <v>0</v>
      </c>
      <c r="G93" s="10">
        <f>SUM(G87:G92)</f>
        <v>16.149999999999999</v>
      </c>
      <c r="H93" s="10">
        <f>SUM(H87:H92)</f>
        <v>25.950000000000003</v>
      </c>
      <c r="I93" s="10">
        <f>SUM(I87:I92)</f>
        <v>74.25</v>
      </c>
      <c r="J93" s="10">
        <f>SUM(J87:J92)</f>
        <v>598</v>
      </c>
      <c r="K93" s="10"/>
      <c r="L93" s="10">
        <f>SUM(L87:L92)</f>
        <v>0</v>
      </c>
    </row>
    <row r="94" spans="1:12" ht="15" x14ac:dyDescent="0.25">
      <c r="A94" s="22">
        <f>A87</f>
        <v>2</v>
      </c>
      <c r="B94" s="22">
        <f>B87</f>
        <v>1</v>
      </c>
      <c r="C94" s="6" t="s">
        <v>25</v>
      </c>
      <c r="D94" s="6" t="s">
        <v>26</v>
      </c>
      <c r="E94" s="31" t="s">
        <v>65</v>
      </c>
      <c r="F94" s="24" t="s">
        <v>117</v>
      </c>
      <c r="G94" s="25">
        <v>11.3</v>
      </c>
      <c r="H94" s="25">
        <v>11.5</v>
      </c>
      <c r="I94" s="25">
        <v>16.600000000000001</v>
      </c>
      <c r="J94" s="25">
        <v>146</v>
      </c>
      <c r="K94" s="34" t="s">
        <v>67</v>
      </c>
      <c r="L94" s="40"/>
    </row>
    <row r="95" spans="1:12" ht="15" x14ac:dyDescent="0.25">
      <c r="A95" s="22"/>
      <c r="B95" s="22"/>
      <c r="C95" s="6"/>
      <c r="D95" s="6" t="s">
        <v>27</v>
      </c>
      <c r="E95" s="23" t="s">
        <v>82</v>
      </c>
      <c r="F95" s="24" t="s">
        <v>54</v>
      </c>
      <c r="G95" s="25">
        <v>21.2</v>
      </c>
      <c r="H95" s="25">
        <v>14.9</v>
      </c>
      <c r="I95" s="25">
        <v>9.1999999999999993</v>
      </c>
      <c r="J95" s="25">
        <v>281</v>
      </c>
      <c r="K95" s="41" t="s">
        <v>83</v>
      </c>
      <c r="L95" s="15"/>
    </row>
    <row r="96" spans="1:12" ht="15" x14ac:dyDescent="0.25">
      <c r="A96" s="22"/>
      <c r="B96" s="22"/>
      <c r="C96" s="6"/>
      <c r="D96" s="6" t="s">
        <v>28</v>
      </c>
      <c r="E96" s="61" t="s">
        <v>59</v>
      </c>
      <c r="F96" s="62" t="s">
        <v>99</v>
      </c>
      <c r="G96" s="57">
        <v>10.199999999999999</v>
      </c>
      <c r="H96" s="57">
        <v>8.8000000000000007</v>
      </c>
      <c r="I96" s="57">
        <v>44.1</v>
      </c>
      <c r="J96" s="57">
        <v>296</v>
      </c>
      <c r="K96" s="34">
        <v>302</v>
      </c>
      <c r="L96" s="15"/>
    </row>
    <row r="97" spans="1:12" ht="15" x14ac:dyDescent="0.25">
      <c r="A97" s="22"/>
      <c r="B97" s="22"/>
      <c r="C97" s="6"/>
      <c r="D97" s="6" t="s">
        <v>29</v>
      </c>
      <c r="E97" s="23" t="s">
        <v>56</v>
      </c>
      <c r="F97" s="24" t="s">
        <v>116</v>
      </c>
      <c r="G97" s="25">
        <v>0.3</v>
      </c>
      <c r="H97" s="25">
        <v>0.1</v>
      </c>
      <c r="I97" s="25">
        <v>6.8</v>
      </c>
      <c r="J97" s="25">
        <v>29</v>
      </c>
      <c r="K97" s="34" t="s">
        <v>119</v>
      </c>
      <c r="L97" s="15"/>
    </row>
    <row r="98" spans="1:12" ht="15" x14ac:dyDescent="0.25">
      <c r="A98" s="22"/>
      <c r="B98" s="22"/>
      <c r="C98" s="6"/>
      <c r="D98" s="6" t="s">
        <v>30</v>
      </c>
      <c r="E98" s="29" t="s">
        <v>40</v>
      </c>
      <c r="F98" s="24" t="s">
        <v>50</v>
      </c>
      <c r="G98" s="25">
        <v>1.75</v>
      </c>
      <c r="H98" s="25">
        <v>0.75</v>
      </c>
      <c r="I98" s="25">
        <v>11.75</v>
      </c>
      <c r="J98" s="25">
        <v>60</v>
      </c>
      <c r="K98" s="15"/>
      <c r="L98" s="15"/>
    </row>
    <row r="99" spans="1:12" ht="15" x14ac:dyDescent="0.25">
      <c r="A99" s="22"/>
      <c r="B99" s="22"/>
      <c r="C99" s="6"/>
      <c r="D99" s="6" t="s">
        <v>31</v>
      </c>
      <c r="E99" s="23" t="s">
        <v>41</v>
      </c>
      <c r="F99" s="24" t="s">
        <v>50</v>
      </c>
      <c r="G99" s="25">
        <v>1.75</v>
      </c>
      <c r="H99" s="25">
        <v>0.25</v>
      </c>
      <c r="I99" s="25">
        <v>10.25</v>
      </c>
      <c r="J99" s="25">
        <v>50</v>
      </c>
      <c r="K99" s="15"/>
      <c r="L99" s="15"/>
    </row>
    <row r="100" spans="1:12" ht="15" x14ac:dyDescent="0.25">
      <c r="A100" s="22"/>
      <c r="B100" s="22"/>
      <c r="C100" s="6"/>
      <c r="D100" s="5"/>
      <c r="E100" s="14"/>
      <c r="F100" s="15"/>
      <c r="G100" s="15"/>
      <c r="H100" s="15"/>
      <c r="I100" s="15"/>
      <c r="J100" s="15"/>
      <c r="K100" s="15"/>
      <c r="L100" s="15"/>
    </row>
    <row r="101" spans="1:12" ht="15" x14ac:dyDescent="0.25">
      <c r="A101" s="22"/>
      <c r="B101" s="22"/>
      <c r="C101" s="6"/>
      <c r="D101" s="9" t="s">
        <v>32</v>
      </c>
      <c r="E101" s="7"/>
      <c r="F101" s="10">
        <f>SUM(F94:F100)</f>
        <v>0</v>
      </c>
      <c r="G101" s="10">
        <f>SUM(G94:G100)</f>
        <v>46.5</v>
      </c>
      <c r="H101" s="10">
        <f>SUM(H94:H100)</f>
        <v>36.300000000000004</v>
      </c>
      <c r="I101" s="10">
        <f>SUM(I94:I100)</f>
        <v>98.7</v>
      </c>
      <c r="J101" s="10">
        <f>SUM(J94:J100)</f>
        <v>862</v>
      </c>
      <c r="K101" s="10"/>
      <c r="L101" s="10">
        <f>SUM(L94:L100)</f>
        <v>0</v>
      </c>
    </row>
    <row r="102" spans="1:12" ht="21.75" customHeight="1" x14ac:dyDescent="0.2">
      <c r="A102" s="11">
        <f>A87</f>
        <v>2</v>
      </c>
      <c r="B102" s="11">
        <f>B87</f>
        <v>1</v>
      </c>
      <c r="C102" s="72" t="s">
        <v>4</v>
      </c>
      <c r="D102" s="73"/>
      <c r="E102" s="32"/>
      <c r="F102" s="33">
        <f>F93+F101</f>
        <v>0</v>
      </c>
      <c r="G102" s="33">
        <f>G93+G101</f>
        <v>62.65</v>
      </c>
      <c r="H102" s="33">
        <f>H93+H101</f>
        <v>62.250000000000007</v>
      </c>
      <c r="I102" s="33">
        <f>I93+I101</f>
        <v>172.95</v>
      </c>
      <c r="J102" s="33">
        <f>J93+J101</f>
        <v>1460</v>
      </c>
      <c r="K102" s="75"/>
      <c r="L102" s="33">
        <f>L93+L101</f>
        <v>0</v>
      </c>
    </row>
    <row r="103" spans="1:12" ht="15" x14ac:dyDescent="0.25">
      <c r="A103" s="22">
        <v>2</v>
      </c>
      <c r="B103" s="22">
        <v>2</v>
      </c>
      <c r="C103" s="6" t="s">
        <v>20</v>
      </c>
      <c r="D103" s="6"/>
      <c r="E103" s="23" t="s">
        <v>109</v>
      </c>
      <c r="F103" s="24" t="s">
        <v>46</v>
      </c>
      <c r="G103" s="25">
        <v>0.1</v>
      </c>
      <c r="H103" s="25">
        <v>6.2</v>
      </c>
      <c r="I103" s="25">
        <v>22</v>
      </c>
      <c r="J103" s="25">
        <v>65</v>
      </c>
      <c r="K103" s="26">
        <v>14</v>
      </c>
      <c r="L103" s="15"/>
    </row>
    <row r="104" spans="1:12" ht="15" x14ac:dyDescent="0.25">
      <c r="A104" s="22"/>
      <c r="B104" s="22"/>
      <c r="C104" s="6"/>
      <c r="D104" s="6" t="s">
        <v>21</v>
      </c>
      <c r="E104" s="23" t="s">
        <v>84</v>
      </c>
      <c r="F104" s="24" t="s">
        <v>47</v>
      </c>
      <c r="G104" s="25">
        <v>6.5</v>
      </c>
      <c r="H104" s="25">
        <v>8.6999999999999993</v>
      </c>
      <c r="I104" s="25">
        <v>37.200000000000003</v>
      </c>
      <c r="J104" s="25">
        <v>254</v>
      </c>
      <c r="K104" s="34">
        <v>182</v>
      </c>
      <c r="L104" s="15"/>
    </row>
    <row r="105" spans="1:12" ht="15" x14ac:dyDescent="0.25">
      <c r="A105" s="22"/>
      <c r="B105" s="22"/>
      <c r="C105" s="6"/>
      <c r="D105" s="6" t="s">
        <v>24</v>
      </c>
      <c r="E105" s="23" t="s">
        <v>45</v>
      </c>
      <c r="F105" s="24" t="s">
        <v>48</v>
      </c>
      <c r="G105" s="25">
        <v>0.5</v>
      </c>
      <c r="H105" s="25">
        <v>0.5</v>
      </c>
      <c r="I105" s="25">
        <v>11.7</v>
      </c>
      <c r="J105" s="25">
        <v>57</v>
      </c>
      <c r="K105" s="34">
        <v>338</v>
      </c>
      <c r="L105" s="15"/>
    </row>
    <row r="106" spans="1:12" ht="15" x14ac:dyDescent="0.25">
      <c r="A106" s="22"/>
      <c r="B106" s="22"/>
      <c r="C106" s="6"/>
      <c r="D106" s="6" t="s">
        <v>22</v>
      </c>
      <c r="E106" s="30" t="s">
        <v>44</v>
      </c>
      <c r="F106" s="24" t="s">
        <v>49</v>
      </c>
      <c r="G106" s="25">
        <v>2.2999999999999998</v>
      </c>
      <c r="H106" s="25">
        <v>1.4</v>
      </c>
      <c r="I106" s="25">
        <v>22</v>
      </c>
      <c r="J106" s="25">
        <v>110</v>
      </c>
      <c r="K106" s="34">
        <v>379</v>
      </c>
      <c r="L106" s="15"/>
    </row>
    <row r="107" spans="1:12" ht="15" x14ac:dyDescent="0.25">
      <c r="A107" s="22"/>
      <c r="B107" s="22"/>
      <c r="C107" s="6"/>
      <c r="D107" s="6" t="s">
        <v>23</v>
      </c>
      <c r="E107" s="23" t="s">
        <v>94</v>
      </c>
      <c r="F107" s="24" t="s">
        <v>50</v>
      </c>
      <c r="G107" s="25">
        <v>1.75</v>
      </c>
      <c r="H107" s="25">
        <v>0.75</v>
      </c>
      <c r="I107" s="25">
        <v>11.75</v>
      </c>
      <c r="J107" s="25">
        <v>60</v>
      </c>
      <c r="K107" s="15"/>
      <c r="L107" s="15"/>
    </row>
    <row r="108" spans="1:12" ht="15" x14ac:dyDescent="0.25">
      <c r="A108" s="22"/>
      <c r="B108" s="22"/>
      <c r="C108" s="6"/>
      <c r="D108" s="5"/>
      <c r="E108" s="14"/>
      <c r="F108" s="15"/>
      <c r="G108" s="15"/>
      <c r="H108" s="15"/>
      <c r="I108" s="15"/>
      <c r="J108" s="15"/>
      <c r="K108" s="15"/>
      <c r="L108" s="15"/>
    </row>
    <row r="109" spans="1:12" ht="15" x14ac:dyDescent="0.25">
      <c r="A109" s="22"/>
      <c r="B109" s="22"/>
      <c r="C109" s="6"/>
      <c r="D109" s="9" t="s">
        <v>32</v>
      </c>
      <c r="E109" s="7"/>
      <c r="F109" s="10">
        <f>SUM(F103:F108)</f>
        <v>0</v>
      </c>
      <c r="G109" s="10">
        <f>SUM(G103:G108)</f>
        <v>11.149999999999999</v>
      </c>
      <c r="H109" s="10">
        <f>SUM(H103:H108)</f>
        <v>17.549999999999997</v>
      </c>
      <c r="I109" s="10">
        <f>SUM(I103:I108)</f>
        <v>104.65</v>
      </c>
      <c r="J109" s="10">
        <f>SUM(J103:J108)</f>
        <v>546</v>
      </c>
      <c r="K109" s="10"/>
      <c r="L109" s="10">
        <f>SUM(L103:L108)</f>
        <v>0</v>
      </c>
    </row>
    <row r="110" spans="1:12" ht="15" x14ac:dyDescent="0.25">
      <c r="A110" s="22">
        <f>A103</f>
        <v>2</v>
      </c>
      <c r="B110" s="22">
        <f>B103</f>
        <v>2</v>
      </c>
      <c r="C110" s="6" t="s">
        <v>25</v>
      </c>
      <c r="D110" s="6" t="s">
        <v>26</v>
      </c>
      <c r="E110" s="29" t="s">
        <v>52</v>
      </c>
      <c r="F110" s="24" t="s">
        <v>118</v>
      </c>
      <c r="G110" s="25">
        <v>10.199999999999999</v>
      </c>
      <c r="H110" s="25">
        <v>6.2</v>
      </c>
      <c r="I110" s="25">
        <v>32</v>
      </c>
      <c r="J110" s="25">
        <v>225</v>
      </c>
      <c r="K110" s="27">
        <v>119</v>
      </c>
      <c r="L110" s="15"/>
    </row>
    <row r="111" spans="1:12" ht="15" x14ac:dyDescent="0.25">
      <c r="A111" s="22"/>
      <c r="B111" s="22"/>
      <c r="C111" s="6"/>
      <c r="D111" s="6" t="s">
        <v>27</v>
      </c>
      <c r="E111" s="23" t="s">
        <v>87</v>
      </c>
      <c r="F111" s="24" t="s">
        <v>62</v>
      </c>
      <c r="G111" s="25">
        <v>15.2</v>
      </c>
      <c r="H111" s="25">
        <v>23.1</v>
      </c>
      <c r="I111" s="25">
        <v>5.12</v>
      </c>
      <c r="J111" s="25">
        <v>290</v>
      </c>
      <c r="K111" s="34">
        <v>250</v>
      </c>
      <c r="L111" s="15"/>
    </row>
    <row r="112" spans="1:12" ht="15" x14ac:dyDescent="0.25">
      <c r="A112" s="22"/>
      <c r="B112" s="22"/>
      <c r="C112" s="6"/>
      <c r="D112" s="6" t="s">
        <v>28</v>
      </c>
      <c r="E112" s="23" t="s">
        <v>89</v>
      </c>
      <c r="F112" s="24" t="s">
        <v>99</v>
      </c>
      <c r="G112" s="25">
        <v>6.7</v>
      </c>
      <c r="H112" s="25">
        <v>7.6</v>
      </c>
      <c r="I112" s="25">
        <v>47</v>
      </c>
      <c r="J112" s="25">
        <v>290</v>
      </c>
      <c r="K112" s="41" t="s">
        <v>91</v>
      </c>
      <c r="L112" s="15"/>
    </row>
    <row r="113" spans="1:12" ht="15" x14ac:dyDescent="0.25">
      <c r="A113" s="22"/>
      <c r="B113" s="22"/>
      <c r="C113" s="6"/>
      <c r="D113" s="6" t="s">
        <v>29</v>
      </c>
      <c r="E113" s="23" t="s">
        <v>75</v>
      </c>
      <c r="F113" s="24" t="s">
        <v>49</v>
      </c>
      <c r="G113" s="25">
        <v>0.2</v>
      </c>
      <c r="H113" s="25">
        <v>0.1</v>
      </c>
      <c r="I113" s="25">
        <v>6.7</v>
      </c>
      <c r="J113" s="25">
        <v>27</v>
      </c>
      <c r="K113" s="34" t="s">
        <v>108</v>
      </c>
      <c r="L113" s="15"/>
    </row>
    <row r="114" spans="1:12" ht="15" x14ac:dyDescent="0.25">
      <c r="A114" s="22"/>
      <c r="B114" s="22"/>
      <c r="C114" s="6"/>
      <c r="D114" s="6" t="s">
        <v>30</v>
      </c>
      <c r="E114" s="29" t="s">
        <v>40</v>
      </c>
      <c r="F114" s="24" t="s">
        <v>50</v>
      </c>
      <c r="G114" s="25">
        <v>1.75</v>
      </c>
      <c r="H114" s="25">
        <v>0.75</v>
      </c>
      <c r="I114" s="25">
        <v>11.75</v>
      </c>
      <c r="J114" s="25">
        <v>60</v>
      </c>
      <c r="K114" s="15"/>
      <c r="L114" s="15"/>
    </row>
    <row r="115" spans="1:12" ht="15" x14ac:dyDescent="0.25">
      <c r="A115" s="22"/>
      <c r="B115" s="22"/>
      <c r="C115" s="6"/>
      <c r="D115" s="6" t="s">
        <v>31</v>
      </c>
      <c r="E115" s="23" t="s">
        <v>41</v>
      </c>
      <c r="F115" s="24" t="s">
        <v>50</v>
      </c>
      <c r="G115" s="25">
        <v>1.75</v>
      </c>
      <c r="H115" s="25">
        <v>0.25</v>
      </c>
      <c r="I115" s="25">
        <v>10.25</v>
      </c>
      <c r="J115" s="25">
        <v>50</v>
      </c>
      <c r="K115" s="15"/>
      <c r="L115" s="15"/>
    </row>
    <row r="116" spans="1:12" ht="15" x14ac:dyDescent="0.25">
      <c r="A116" s="22"/>
      <c r="B116" s="22"/>
      <c r="C116" s="6"/>
      <c r="D116" s="5"/>
      <c r="E116" s="14"/>
      <c r="F116" s="15"/>
      <c r="G116" s="15"/>
      <c r="H116" s="15"/>
      <c r="I116" s="15"/>
      <c r="J116" s="15"/>
      <c r="K116" s="15"/>
      <c r="L116" s="15"/>
    </row>
    <row r="117" spans="1:12" ht="15" x14ac:dyDescent="0.25">
      <c r="A117" s="22"/>
      <c r="B117" s="22"/>
      <c r="C117" s="6"/>
      <c r="D117" s="5"/>
      <c r="E117" s="14"/>
      <c r="F117" s="15"/>
      <c r="G117" s="15"/>
      <c r="H117" s="15"/>
      <c r="I117" s="15"/>
      <c r="J117" s="15"/>
      <c r="K117" s="15"/>
      <c r="L117" s="15"/>
    </row>
    <row r="118" spans="1:12" ht="15" x14ac:dyDescent="0.25">
      <c r="A118" s="22"/>
      <c r="B118" s="22"/>
      <c r="C118" s="6"/>
      <c r="D118" s="9" t="s">
        <v>32</v>
      </c>
      <c r="E118" s="7"/>
      <c r="F118" s="10">
        <f>SUM(F110:F117)</f>
        <v>0</v>
      </c>
      <c r="G118" s="10">
        <f>SUM(G110:G117)</f>
        <v>35.800000000000004</v>
      </c>
      <c r="H118" s="10">
        <f>SUM(H110:H117)</f>
        <v>38</v>
      </c>
      <c r="I118" s="10">
        <f>SUM(I110:I117)</f>
        <v>112.82000000000001</v>
      </c>
      <c r="J118" s="10">
        <f>SUM(J110:J117)</f>
        <v>942</v>
      </c>
      <c r="K118" s="10"/>
      <c r="L118" s="10">
        <f>SUM(L110:L117)</f>
        <v>0</v>
      </c>
    </row>
    <row r="119" spans="1:12" ht="26.25" customHeight="1" x14ac:dyDescent="0.2">
      <c r="A119" s="11">
        <f>A103</f>
        <v>2</v>
      </c>
      <c r="B119" s="11">
        <f>B103</f>
        <v>2</v>
      </c>
      <c r="C119" s="72" t="s">
        <v>4</v>
      </c>
      <c r="D119" s="73"/>
      <c r="E119" s="32"/>
      <c r="F119" s="33">
        <f>F109+F118</f>
        <v>0</v>
      </c>
      <c r="G119" s="33">
        <f>G109+G118</f>
        <v>46.95</v>
      </c>
      <c r="H119" s="33">
        <f>H109+H118</f>
        <v>55.55</v>
      </c>
      <c r="I119" s="33">
        <f>I109+I118</f>
        <v>217.47000000000003</v>
      </c>
      <c r="J119" s="33">
        <f>J109+J118</f>
        <v>1488</v>
      </c>
      <c r="K119" s="33"/>
      <c r="L119" s="33">
        <f>L109+L118</f>
        <v>0</v>
      </c>
    </row>
    <row r="120" spans="1:12" ht="15" x14ac:dyDescent="0.25">
      <c r="A120" s="22">
        <v>2</v>
      </c>
      <c r="B120" s="22">
        <v>3</v>
      </c>
      <c r="C120" s="6" t="s">
        <v>20</v>
      </c>
      <c r="D120" s="6" t="s">
        <v>21</v>
      </c>
      <c r="E120" s="54" t="s">
        <v>97</v>
      </c>
      <c r="F120" s="52" t="s">
        <v>62</v>
      </c>
      <c r="G120" s="53">
        <v>17</v>
      </c>
      <c r="H120" s="53">
        <v>18.7</v>
      </c>
      <c r="I120" s="53">
        <v>0.4</v>
      </c>
      <c r="J120" s="53">
        <v>238</v>
      </c>
      <c r="K120" s="34">
        <v>494</v>
      </c>
      <c r="L120" s="15"/>
    </row>
    <row r="121" spans="1:12" ht="15" x14ac:dyDescent="0.25">
      <c r="A121" s="22"/>
      <c r="B121" s="22"/>
      <c r="C121" s="6"/>
      <c r="D121" s="6" t="s">
        <v>21</v>
      </c>
      <c r="E121" s="37" t="s">
        <v>59</v>
      </c>
      <c r="F121" s="35" t="s">
        <v>55</v>
      </c>
      <c r="G121" s="57">
        <v>8.5</v>
      </c>
      <c r="H121" s="57">
        <v>7.3</v>
      </c>
      <c r="I121" s="57">
        <v>36.6</v>
      </c>
      <c r="J121" s="36">
        <v>246</v>
      </c>
      <c r="K121" s="34">
        <v>302</v>
      </c>
      <c r="L121" s="15"/>
    </row>
    <row r="122" spans="1:12" ht="15" x14ac:dyDescent="0.25">
      <c r="A122" s="22"/>
      <c r="B122" s="22"/>
      <c r="C122" s="6"/>
      <c r="D122" s="6" t="s">
        <v>28</v>
      </c>
      <c r="E122" s="37" t="s">
        <v>114</v>
      </c>
      <c r="F122" s="35" t="s">
        <v>115</v>
      </c>
      <c r="G122" s="57">
        <v>0.48</v>
      </c>
      <c r="H122" s="57">
        <v>1.9</v>
      </c>
      <c r="I122" s="57">
        <v>3</v>
      </c>
      <c r="J122" s="36">
        <v>30</v>
      </c>
      <c r="K122" s="34">
        <v>101</v>
      </c>
      <c r="L122" s="15"/>
    </row>
    <row r="123" spans="1:12" ht="15.75" customHeight="1" x14ac:dyDescent="0.25">
      <c r="A123" s="22"/>
      <c r="B123" s="22"/>
      <c r="C123" s="6"/>
      <c r="D123" s="6" t="s">
        <v>22</v>
      </c>
      <c r="E123" s="23" t="s">
        <v>75</v>
      </c>
      <c r="F123" s="24" t="s">
        <v>49</v>
      </c>
      <c r="G123" s="25">
        <v>0.2</v>
      </c>
      <c r="H123" s="25">
        <v>0.1</v>
      </c>
      <c r="I123" s="25">
        <v>6.7</v>
      </c>
      <c r="J123" s="25">
        <v>27</v>
      </c>
      <c r="K123" s="34" t="s">
        <v>108</v>
      </c>
      <c r="L123" s="15"/>
    </row>
    <row r="124" spans="1:12" ht="15" x14ac:dyDescent="0.25">
      <c r="A124" s="22"/>
      <c r="B124" s="22"/>
      <c r="C124" s="6"/>
      <c r="D124" s="6" t="s">
        <v>23</v>
      </c>
      <c r="E124" s="23" t="s">
        <v>94</v>
      </c>
      <c r="F124" s="24" t="s">
        <v>50</v>
      </c>
      <c r="G124" s="25">
        <v>1.75</v>
      </c>
      <c r="H124" s="25">
        <v>0.75</v>
      </c>
      <c r="I124" s="25">
        <v>11.75</v>
      </c>
      <c r="J124" s="25">
        <v>60</v>
      </c>
      <c r="K124" s="15"/>
      <c r="L124" s="15"/>
    </row>
    <row r="125" spans="1:12" ht="15" x14ac:dyDescent="0.25">
      <c r="A125" s="22"/>
      <c r="B125" s="22"/>
      <c r="C125" s="6"/>
      <c r="D125" s="5"/>
      <c r="E125" s="14"/>
      <c r="F125" s="15"/>
      <c r="G125" s="15"/>
      <c r="H125" s="15"/>
      <c r="I125" s="15"/>
      <c r="J125" s="15"/>
      <c r="K125" s="15"/>
      <c r="L125" s="15"/>
    </row>
    <row r="126" spans="1:12" ht="15" x14ac:dyDescent="0.25">
      <c r="A126" s="22"/>
      <c r="B126" s="22"/>
      <c r="C126" s="6"/>
      <c r="D126" s="5"/>
      <c r="E126" s="14"/>
      <c r="F126" s="15"/>
      <c r="G126" s="15"/>
      <c r="H126" s="15"/>
      <c r="I126" s="15"/>
      <c r="J126" s="15"/>
      <c r="K126" s="15"/>
      <c r="L126" s="15"/>
    </row>
    <row r="127" spans="1:12" ht="15" x14ac:dyDescent="0.25">
      <c r="A127" s="22"/>
      <c r="B127" s="22"/>
      <c r="C127" s="6"/>
      <c r="D127" s="9" t="s">
        <v>32</v>
      </c>
      <c r="E127" s="7"/>
      <c r="F127" s="10">
        <f>SUM(F103:F126)</f>
        <v>0</v>
      </c>
      <c r="G127" s="10">
        <f>SUM(G120:G126)</f>
        <v>27.93</v>
      </c>
      <c r="H127" s="10">
        <f>SUM(H120:H126)</f>
        <v>28.75</v>
      </c>
      <c r="I127" s="10">
        <f>SUM(I120:I126)</f>
        <v>58.45</v>
      </c>
      <c r="J127" s="10">
        <f>SUM(J120:J126)</f>
        <v>601</v>
      </c>
      <c r="K127" s="10"/>
      <c r="L127" s="10">
        <f>SUM(L103:L126)</f>
        <v>0</v>
      </c>
    </row>
    <row r="128" spans="1:12" ht="15" x14ac:dyDescent="0.25">
      <c r="A128" s="22">
        <f>A120</f>
        <v>2</v>
      </c>
      <c r="B128" s="22">
        <f>B120</f>
        <v>3</v>
      </c>
      <c r="C128" s="6" t="s">
        <v>25</v>
      </c>
      <c r="D128" s="6" t="s">
        <v>26</v>
      </c>
      <c r="E128" s="29" t="s">
        <v>92</v>
      </c>
      <c r="F128" s="24" t="s">
        <v>86</v>
      </c>
      <c r="G128" s="25">
        <v>4.2</v>
      </c>
      <c r="H128" s="25">
        <v>5.2</v>
      </c>
      <c r="I128" s="25">
        <v>9.3000000000000007</v>
      </c>
      <c r="J128" s="25">
        <v>101</v>
      </c>
      <c r="K128" s="34" t="s">
        <v>93</v>
      </c>
      <c r="L128" s="15"/>
    </row>
    <row r="129" spans="1:12" ht="15" x14ac:dyDescent="0.25">
      <c r="A129" s="22"/>
      <c r="B129" s="22"/>
      <c r="C129" s="6"/>
      <c r="D129" s="6" t="s">
        <v>27</v>
      </c>
      <c r="E129" s="69" t="s">
        <v>110</v>
      </c>
      <c r="F129" s="66" t="s">
        <v>54</v>
      </c>
      <c r="G129" s="67">
        <v>13.3</v>
      </c>
      <c r="H129" s="67">
        <v>14.2</v>
      </c>
      <c r="I129" s="67">
        <v>12.9</v>
      </c>
      <c r="J129" s="67">
        <v>250</v>
      </c>
      <c r="K129" s="28" t="s">
        <v>105</v>
      </c>
      <c r="L129" s="15"/>
    </row>
    <row r="130" spans="1:12" ht="15" x14ac:dyDescent="0.25">
      <c r="A130" s="22"/>
      <c r="B130" s="22"/>
      <c r="C130" s="6"/>
      <c r="D130" s="6" t="s">
        <v>28</v>
      </c>
      <c r="E130" s="59" t="s">
        <v>53</v>
      </c>
      <c r="F130" s="45" t="s">
        <v>99</v>
      </c>
      <c r="G130" s="64">
        <v>6.5</v>
      </c>
      <c r="H130" s="64">
        <v>7</v>
      </c>
      <c r="I130" s="64">
        <v>36.5</v>
      </c>
      <c r="J130" s="64">
        <v>235</v>
      </c>
      <c r="K130" s="34">
        <v>309</v>
      </c>
      <c r="L130" s="15"/>
    </row>
    <row r="131" spans="1:12" ht="15" x14ac:dyDescent="0.25">
      <c r="A131" s="22"/>
      <c r="B131" s="22"/>
      <c r="C131" s="6"/>
      <c r="D131" s="6" t="s">
        <v>29</v>
      </c>
      <c r="E131" s="29" t="s">
        <v>60</v>
      </c>
      <c r="F131" s="24" t="s">
        <v>49</v>
      </c>
      <c r="G131" s="25">
        <v>0</v>
      </c>
      <c r="H131" s="25">
        <v>0.12</v>
      </c>
      <c r="I131" s="25">
        <v>16.8</v>
      </c>
      <c r="J131" s="25">
        <v>68</v>
      </c>
      <c r="K131" s="34">
        <v>348</v>
      </c>
      <c r="L131" s="15"/>
    </row>
    <row r="132" spans="1:12" ht="15" x14ac:dyDescent="0.25">
      <c r="A132" s="22"/>
      <c r="B132" s="22"/>
      <c r="C132" s="6"/>
      <c r="D132" s="6" t="s">
        <v>30</v>
      </c>
      <c r="E132" s="29" t="s">
        <v>40</v>
      </c>
      <c r="F132" s="24" t="s">
        <v>50</v>
      </c>
      <c r="G132" s="25">
        <v>1.75</v>
      </c>
      <c r="H132" s="25">
        <v>0.75</v>
      </c>
      <c r="I132" s="25">
        <v>11.75</v>
      </c>
      <c r="J132" s="25">
        <v>60</v>
      </c>
      <c r="K132" s="15"/>
      <c r="L132" s="15"/>
    </row>
    <row r="133" spans="1:12" ht="15" x14ac:dyDescent="0.25">
      <c r="A133" s="22"/>
      <c r="B133" s="22"/>
      <c r="C133" s="6"/>
      <c r="D133" s="6" t="s">
        <v>31</v>
      </c>
      <c r="E133" s="23" t="s">
        <v>41</v>
      </c>
      <c r="F133" s="24" t="s">
        <v>50</v>
      </c>
      <c r="G133" s="25">
        <v>1.75</v>
      </c>
      <c r="H133" s="25">
        <v>0.25</v>
      </c>
      <c r="I133" s="25">
        <v>10.25</v>
      </c>
      <c r="J133" s="25">
        <v>50</v>
      </c>
      <c r="K133" s="15"/>
      <c r="L133" s="15"/>
    </row>
    <row r="134" spans="1:12" ht="15" x14ac:dyDescent="0.25">
      <c r="A134" s="22"/>
      <c r="B134" s="22"/>
      <c r="C134" s="6"/>
      <c r="D134" s="5"/>
      <c r="E134" s="14"/>
      <c r="F134" s="15"/>
      <c r="G134" s="15"/>
      <c r="H134" s="15"/>
      <c r="I134" s="15"/>
      <c r="J134" s="15"/>
      <c r="K134" s="15"/>
      <c r="L134" s="15"/>
    </row>
    <row r="135" spans="1:12" ht="15" x14ac:dyDescent="0.25">
      <c r="A135" s="22"/>
      <c r="B135" s="22"/>
      <c r="C135" s="6"/>
      <c r="D135" s="9" t="s">
        <v>32</v>
      </c>
      <c r="E135" s="7"/>
      <c r="F135" s="10">
        <f>SUM(F128:F134)</f>
        <v>0</v>
      </c>
      <c r="G135" s="10">
        <f>SUM(G128:G134)</f>
        <v>27.5</v>
      </c>
      <c r="H135" s="10">
        <f>SUM(H128:H134)</f>
        <v>27.52</v>
      </c>
      <c r="I135" s="10">
        <f>SUM(I128:I134)</f>
        <v>97.5</v>
      </c>
      <c r="J135" s="10">
        <f>SUM(J128:J134)</f>
        <v>764</v>
      </c>
      <c r="K135" s="10"/>
      <c r="L135" s="10">
        <f>SUM(L128:L134)</f>
        <v>0</v>
      </c>
    </row>
    <row r="136" spans="1:12" ht="23.25" customHeight="1" x14ac:dyDescent="0.2">
      <c r="A136" s="11">
        <f>A120</f>
        <v>2</v>
      </c>
      <c r="B136" s="11">
        <f>B120</f>
        <v>3</v>
      </c>
      <c r="C136" s="72" t="s">
        <v>4</v>
      </c>
      <c r="D136" s="73"/>
      <c r="E136" s="32"/>
      <c r="F136" s="33">
        <f>F127+F135</f>
        <v>0</v>
      </c>
      <c r="G136" s="33">
        <f>G127+G135</f>
        <v>55.43</v>
      </c>
      <c r="H136" s="33">
        <f>H127+H135</f>
        <v>56.269999999999996</v>
      </c>
      <c r="I136" s="33">
        <f>I127+I135</f>
        <v>155.94999999999999</v>
      </c>
      <c r="J136" s="33">
        <f>J127+J135</f>
        <v>1365</v>
      </c>
      <c r="K136" s="33"/>
      <c r="L136" s="33">
        <f>L127+L135</f>
        <v>0</v>
      </c>
    </row>
    <row r="137" spans="1:12" ht="15" x14ac:dyDescent="0.25">
      <c r="A137" s="22"/>
      <c r="B137" s="22"/>
      <c r="C137" s="6"/>
      <c r="D137" s="6" t="s">
        <v>21</v>
      </c>
      <c r="E137" s="23" t="s">
        <v>88</v>
      </c>
      <c r="F137" s="24" t="s">
        <v>62</v>
      </c>
      <c r="G137" s="25">
        <v>11.7</v>
      </c>
      <c r="H137" s="25">
        <v>12</v>
      </c>
      <c r="I137" s="25">
        <v>9.1</v>
      </c>
      <c r="J137" s="25">
        <v>196</v>
      </c>
      <c r="K137" s="41" t="s">
        <v>90</v>
      </c>
      <c r="L137" s="15"/>
    </row>
    <row r="138" spans="1:12" ht="15" x14ac:dyDescent="0.25">
      <c r="A138" s="22">
        <v>2</v>
      </c>
      <c r="B138" s="22">
        <v>4</v>
      </c>
      <c r="C138" s="6" t="s">
        <v>20</v>
      </c>
      <c r="D138" s="6" t="s">
        <v>21</v>
      </c>
      <c r="E138" s="23" t="s">
        <v>89</v>
      </c>
      <c r="F138" s="24" t="s">
        <v>55</v>
      </c>
      <c r="G138" s="25">
        <v>3.7</v>
      </c>
      <c r="H138" s="25">
        <v>6.3</v>
      </c>
      <c r="I138" s="25">
        <v>28.5</v>
      </c>
      <c r="J138" s="25">
        <v>216</v>
      </c>
      <c r="K138" s="41" t="s">
        <v>91</v>
      </c>
      <c r="L138" s="15"/>
    </row>
    <row r="139" spans="1:12" ht="15" x14ac:dyDescent="0.25">
      <c r="A139" s="22"/>
      <c r="B139" s="22"/>
      <c r="C139" s="6"/>
      <c r="D139" s="6" t="s">
        <v>22</v>
      </c>
      <c r="E139" s="23" t="s">
        <v>75</v>
      </c>
      <c r="F139" s="24" t="s">
        <v>49</v>
      </c>
      <c r="G139" s="25">
        <v>0.2</v>
      </c>
      <c r="H139" s="25">
        <v>0.1</v>
      </c>
      <c r="I139" s="25">
        <v>6.7</v>
      </c>
      <c r="J139" s="25">
        <v>27</v>
      </c>
      <c r="K139" s="34" t="s">
        <v>108</v>
      </c>
      <c r="L139" s="15"/>
    </row>
    <row r="140" spans="1:12" ht="15" x14ac:dyDescent="0.25">
      <c r="A140" s="22"/>
      <c r="B140" s="22"/>
      <c r="C140" s="6"/>
      <c r="D140" s="6" t="s">
        <v>23</v>
      </c>
      <c r="E140" s="23" t="s">
        <v>94</v>
      </c>
      <c r="F140" s="24" t="s">
        <v>50</v>
      </c>
      <c r="G140" s="25">
        <v>3.5</v>
      </c>
      <c r="H140" s="25">
        <v>1.5</v>
      </c>
      <c r="I140" s="25">
        <v>23.5</v>
      </c>
      <c r="J140" s="25">
        <v>120</v>
      </c>
      <c r="K140" s="15"/>
      <c r="L140" s="15"/>
    </row>
    <row r="141" spans="1:12" ht="15" x14ac:dyDescent="0.25">
      <c r="A141" s="22"/>
      <c r="B141" s="22"/>
      <c r="C141" s="6"/>
      <c r="D141" s="14"/>
      <c r="E141" s="14"/>
      <c r="F141" s="15"/>
      <c r="G141" s="15"/>
      <c r="H141" s="15"/>
      <c r="I141" s="15"/>
      <c r="J141" s="15"/>
      <c r="K141" s="15"/>
      <c r="L141" s="15"/>
    </row>
    <row r="142" spans="1:12" ht="15" x14ac:dyDescent="0.25">
      <c r="A142" s="22"/>
      <c r="B142" s="22"/>
      <c r="C142" s="6"/>
      <c r="D142" s="5"/>
      <c r="E142" s="14"/>
      <c r="F142" s="15"/>
      <c r="G142" s="15"/>
      <c r="H142" s="15"/>
      <c r="I142" s="15"/>
      <c r="J142" s="15"/>
      <c r="K142" s="15"/>
      <c r="L142" s="15"/>
    </row>
    <row r="143" spans="1:12" ht="15" x14ac:dyDescent="0.25">
      <c r="A143" s="22"/>
      <c r="B143" s="22"/>
      <c r="C143" s="6"/>
      <c r="D143" s="5"/>
      <c r="E143" s="14"/>
      <c r="F143" s="15"/>
      <c r="G143" s="15"/>
      <c r="H143" s="15"/>
      <c r="I143" s="15"/>
      <c r="J143" s="15"/>
      <c r="K143" s="15"/>
      <c r="L143" s="15"/>
    </row>
    <row r="144" spans="1:12" ht="15" x14ac:dyDescent="0.25">
      <c r="A144" s="22"/>
      <c r="B144" s="22"/>
      <c r="C144" s="6"/>
      <c r="D144" s="9" t="s">
        <v>32</v>
      </c>
      <c r="E144" s="7"/>
      <c r="F144" s="10">
        <f>SUM(F141:F143)</f>
        <v>0</v>
      </c>
      <c r="G144" s="10">
        <f>SUM(G137:G143)</f>
        <v>19.099999999999998</v>
      </c>
      <c r="H144" s="10">
        <f>SUM(H137:H143)</f>
        <v>19.900000000000002</v>
      </c>
      <c r="I144" s="10">
        <f>SUM(I137:I143)</f>
        <v>67.800000000000011</v>
      </c>
      <c r="J144" s="10">
        <f>SUM(J137:J143)</f>
        <v>559</v>
      </c>
      <c r="K144" s="10"/>
      <c r="L144" s="10">
        <f>SUM(L141:L143)</f>
        <v>0</v>
      </c>
    </row>
    <row r="145" spans="1:12" ht="15" x14ac:dyDescent="0.25">
      <c r="A145" s="22">
        <f>A138</f>
        <v>2</v>
      </c>
      <c r="B145" s="22">
        <f>B138</f>
        <v>4</v>
      </c>
      <c r="C145" s="6" t="s">
        <v>25</v>
      </c>
      <c r="D145" s="6" t="s">
        <v>26</v>
      </c>
      <c r="E145" s="29" t="s">
        <v>81</v>
      </c>
      <c r="F145" s="24" t="s">
        <v>61</v>
      </c>
      <c r="G145" s="25">
        <v>6</v>
      </c>
      <c r="H145" s="25">
        <v>4.5999999999999996</v>
      </c>
      <c r="I145" s="25">
        <v>14</v>
      </c>
      <c r="J145" s="25">
        <v>120</v>
      </c>
      <c r="K145" s="34">
        <v>111</v>
      </c>
      <c r="L145" s="15"/>
    </row>
    <row r="146" spans="1:12" ht="15" x14ac:dyDescent="0.25">
      <c r="A146" s="22"/>
      <c r="B146" s="22"/>
      <c r="C146" s="6"/>
      <c r="D146" s="6" t="s">
        <v>27</v>
      </c>
      <c r="E146" s="48" t="s">
        <v>100</v>
      </c>
      <c r="F146" s="49" t="s">
        <v>104</v>
      </c>
      <c r="G146" s="46">
        <v>15.7</v>
      </c>
      <c r="H146" s="46">
        <v>7.4</v>
      </c>
      <c r="I146" s="46">
        <v>4.8</v>
      </c>
      <c r="J146" s="46">
        <v>125</v>
      </c>
      <c r="K146" s="47">
        <v>229</v>
      </c>
      <c r="L146" s="15"/>
    </row>
    <row r="147" spans="1:12" ht="15" x14ac:dyDescent="0.25">
      <c r="A147" s="22"/>
      <c r="B147" s="22"/>
      <c r="C147" s="6"/>
      <c r="D147" s="6" t="s">
        <v>28</v>
      </c>
      <c r="E147" s="70" t="s">
        <v>66</v>
      </c>
      <c r="F147" s="45" t="s">
        <v>99</v>
      </c>
      <c r="G147" s="64">
        <v>4.4000000000000004</v>
      </c>
      <c r="H147" s="64">
        <v>8.6999999999999993</v>
      </c>
      <c r="I147" s="64">
        <v>44.2</v>
      </c>
      <c r="J147" s="64">
        <v>272</v>
      </c>
      <c r="K147" s="34">
        <v>304</v>
      </c>
      <c r="L147" s="15"/>
    </row>
    <row r="148" spans="1:12" ht="15" x14ac:dyDescent="0.25">
      <c r="A148" s="22"/>
      <c r="B148" s="22"/>
      <c r="C148" s="6"/>
      <c r="D148" s="6" t="s">
        <v>29</v>
      </c>
      <c r="E148" s="48" t="s">
        <v>68</v>
      </c>
      <c r="F148" s="24" t="s">
        <v>49</v>
      </c>
      <c r="G148" s="46">
        <v>0</v>
      </c>
      <c r="H148" s="46">
        <v>0</v>
      </c>
      <c r="I148" s="46">
        <v>28</v>
      </c>
      <c r="J148" s="25">
        <v>112</v>
      </c>
      <c r="K148" s="34">
        <v>359</v>
      </c>
      <c r="L148" s="15"/>
    </row>
    <row r="149" spans="1:12" ht="15" x14ac:dyDescent="0.25">
      <c r="A149" s="22"/>
      <c r="B149" s="22"/>
      <c r="C149" s="6"/>
      <c r="D149" s="6" t="s">
        <v>30</v>
      </c>
      <c r="E149" s="29" t="s">
        <v>40</v>
      </c>
      <c r="F149" s="24" t="s">
        <v>50</v>
      </c>
      <c r="G149" s="25">
        <v>1.75</v>
      </c>
      <c r="H149" s="25">
        <v>0.75</v>
      </c>
      <c r="I149" s="25">
        <v>11.75</v>
      </c>
      <c r="J149" s="25">
        <v>60</v>
      </c>
      <c r="K149" s="15"/>
      <c r="L149" s="15"/>
    </row>
    <row r="150" spans="1:12" ht="15" x14ac:dyDescent="0.25">
      <c r="A150" s="22"/>
      <c r="B150" s="22"/>
      <c r="C150" s="6"/>
      <c r="D150" s="6" t="s">
        <v>31</v>
      </c>
      <c r="E150" s="23" t="s">
        <v>41</v>
      </c>
      <c r="F150" s="24" t="s">
        <v>50</v>
      </c>
      <c r="G150" s="25">
        <v>1.75</v>
      </c>
      <c r="H150" s="25">
        <v>0.25</v>
      </c>
      <c r="I150" s="25">
        <v>10.25</v>
      </c>
      <c r="J150" s="25">
        <v>50</v>
      </c>
      <c r="K150" s="15"/>
      <c r="L150" s="15"/>
    </row>
    <row r="151" spans="1:12" ht="15" x14ac:dyDescent="0.25">
      <c r="A151" s="22"/>
      <c r="B151" s="22"/>
      <c r="C151" s="6"/>
      <c r="D151" s="14"/>
      <c r="E151" s="14"/>
      <c r="F151" s="15"/>
      <c r="G151" s="15"/>
      <c r="H151" s="15"/>
      <c r="I151" s="15"/>
      <c r="J151" s="15"/>
      <c r="K151" s="15"/>
      <c r="L151" s="15"/>
    </row>
    <row r="152" spans="1:12" ht="15" x14ac:dyDescent="0.25">
      <c r="A152" s="22"/>
      <c r="B152" s="22"/>
      <c r="C152" s="6"/>
      <c r="D152" s="5"/>
      <c r="E152" s="14"/>
      <c r="F152" s="15"/>
      <c r="G152" s="15"/>
      <c r="H152" s="15"/>
      <c r="I152" s="15"/>
      <c r="J152" s="15"/>
      <c r="K152" s="15"/>
      <c r="L152" s="15"/>
    </row>
    <row r="153" spans="1:12" ht="15" x14ac:dyDescent="0.25">
      <c r="A153" s="22"/>
      <c r="B153" s="22"/>
      <c r="C153" s="6"/>
      <c r="D153" s="5"/>
      <c r="E153" s="14"/>
      <c r="F153" s="15"/>
      <c r="G153" s="15"/>
      <c r="H153" s="15"/>
      <c r="I153" s="15"/>
      <c r="J153" s="15"/>
      <c r="K153" s="15"/>
      <c r="L153" s="15"/>
    </row>
    <row r="154" spans="1:12" ht="15" x14ac:dyDescent="0.25">
      <c r="A154" s="22"/>
      <c r="B154" s="22"/>
      <c r="C154" s="6"/>
      <c r="D154" s="9" t="s">
        <v>32</v>
      </c>
      <c r="E154" s="7"/>
      <c r="F154" s="10">
        <f>SUM(F145:F153)</f>
        <v>0</v>
      </c>
      <c r="G154" s="10">
        <f>SUM(G145:G153)</f>
        <v>29.6</v>
      </c>
      <c r="H154" s="10">
        <f t="shared" ref="H154:J154" si="9">SUM(H145:H153)</f>
        <v>21.7</v>
      </c>
      <c r="I154" s="10">
        <f t="shared" si="9"/>
        <v>113</v>
      </c>
      <c r="J154" s="10">
        <f t="shared" si="9"/>
        <v>739</v>
      </c>
      <c r="K154" s="10"/>
      <c r="L154" s="10">
        <f>SUM(L145:L153)</f>
        <v>0</v>
      </c>
    </row>
    <row r="155" spans="1:12" ht="23.25" customHeight="1" x14ac:dyDescent="0.2">
      <c r="A155" s="11">
        <f>A138</f>
        <v>2</v>
      </c>
      <c r="B155" s="11">
        <f>B138</f>
        <v>4</v>
      </c>
      <c r="C155" s="72" t="s">
        <v>4</v>
      </c>
      <c r="D155" s="73"/>
      <c r="E155" s="32"/>
      <c r="F155" s="33">
        <f>F144+F154</f>
        <v>0</v>
      </c>
      <c r="G155" s="33">
        <f>G154+G144</f>
        <v>48.7</v>
      </c>
      <c r="H155" s="33">
        <f t="shared" ref="H155:J155" si="10">H154+H144</f>
        <v>41.6</v>
      </c>
      <c r="I155" s="33">
        <f t="shared" si="10"/>
        <v>180.8</v>
      </c>
      <c r="J155" s="33">
        <f t="shared" si="10"/>
        <v>1298</v>
      </c>
      <c r="K155" s="33"/>
      <c r="L155" s="33"/>
    </row>
    <row r="156" spans="1:12" ht="15" x14ac:dyDescent="0.25">
      <c r="A156" s="22">
        <v>2</v>
      </c>
      <c r="B156" s="22">
        <v>5</v>
      </c>
      <c r="C156" s="6" t="s">
        <v>20</v>
      </c>
      <c r="D156" s="6" t="s">
        <v>21</v>
      </c>
      <c r="E156" s="69" t="s">
        <v>106</v>
      </c>
      <c r="F156" s="66" t="s">
        <v>55</v>
      </c>
      <c r="G156" s="67">
        <v>6</v>
      </c>
      <c r="H156" s="67">
        <v>7.5</v>
      </c>
      <c r="I156" s="67">
        <v>25.5</v>
      </c>
      <c r="J156" s="67">
        <v>195</v>
      </c>
      <c r="K156" s="28" t="s">
        <v>107</v>
      </c>
      <c r="L156" s="15"/>
    </row>
    <row r="157" spans="1:12" ht="15" x14ac:dyDescent="0.25">
      <c r="A157" s="22"/>
      <c r="B157" s="22"/>
      <c r="C157" s="6"/>
      <c r="D157" s="6" t="s">
        <v>24</v>
      </c>
      <c r="E157" s="23" t="s">
        <v>45</v>
      </c>
      <c r="F157" s="24" t="s">
        <v>55</v>
      </c>
      <c r="G157" s="25">
        <v>0.6</v>
      </c>
      <c r="H157" s="25">
        <v>0.6</v>
      </c>
      <c r="I157" s="25">
        <v>14.7</v>
      </c>
      <c r="J157" s="25">
        <v>71</v>
      </c>
      <c r="K157" s="34">
        <v>338</v>
      </c>
      <c r="L157" s="15"/>
    </row>
    <row r="158" spans="1:12" ht="15" x14ac:dyDescent="0.25">
      <c r="A158" s="22"/>
      <c r="B158" s="22"/>
      <c r="C158" s="6"/>
      <c r="D158" s="6" t="s">
        <v>29</v>
      </c>
      <c r="E158" s="23" t="s">
        <v>56</v>
      </c>
      <c r="F158" s="24" t="s">
        <v>116</v>
      </c>
      <c r="G158" s="25">
        <v>0.3</v>
      </c>
      <c r="H158" s="25">
        <v>0.1</v>
      </c>
      <c r="I158" s="25">
        <v>6.8</v>
      </c>
      <c r="J158" s="25">
        <v>29</v>
      </c>
      <c r="K158" s="34" t="s">
        <v>119</v>
      </c>
      <c r="L158" s="15"/>
    </row>
    <row r="159" spans="1:12" ht="15" x14ac:dyDescent="0.25">
      <c r="A159" s="22"/>
      <c r="B159" s="22"/>
      <c r="C159" s="6"/>
    </row>
    <row r="160" spans="1:12" ht="15.75" customHeight="1" x14ac:dyDescent="0.25">
      <c r="A160" s="22"/>
      <c r="B160" s="22"/>
      <c r="C160" s="6"/>
      <c r="D160" s="5"/>
      <c r="E160" s="14"/>
      <c r="F160" s="15"/>
      <c r="G160" s="15"/>
      <c r="H160" s="15"/>
      <c r="I160" s="15"/>
      <c r="J160" s="15"/>
      <c r="K160" s="15"/>
      <c r="L160" s="15"/>
    </row>
    <row r="161" spans="1:12" ht="15" x14ac:dyDescent="0.25">
      <c r="A161" s="22"/>
      <c r="B161" s="22"/>
      <c r="C161" s="6"/>
      <c r="D161" s="9" t="s">
        <v>32</v>
      </c>
      <c r="E161" s="7"/>
      <c r="F161" s="10">
        <f>SUM(F137:F160)</f>
        <v>0</v>
      </c>
      <c r="G161" s="10">
        <f>G158+G157+G156</f>
        <v>6.9</v>
      </c>
      <c r="H161" s="10">
        <f>SUM(H137:H160)</f>
        <v>133</v>
      </c>
      <c r="I161" s="10">
        <f>SUM(I137:I160)</f>
        <v>589.40000000000009</v>
      </c>
      <c r="J161" s="10">
        <f>SUM(J137:J160)</f>
        <v>4189</v>
      </c>
      <c r="K161" s="10"/>
      <c r="L161" s="10">
        <f>SUM(L137:L160)</f>
        <v>0</v>
      </c>
    </row>
    <row r="162" spans="1:12" ht="15" x14ac:dyDescent="0.25">
      <c r="A162" s="22">
        <f>A156</f>
        <v>2</v>
      </c>
      <c r="B162" s="22">
        <f>B156</f>
        <v>5</v>
      </c>
      <c r="C162" s="6" t="s">
        <v>25</v>
      </c>
      <c r="D162" s="6" t="s">
        <v>26</v>
      </c>
      <c r="E162" s="38" t="s">
        <v>85</v>
      </c>
      <c r="F162" s="35" t="s">
        <v>86</v>
      </c>
      <c r="G162" s="36">
        <v>5.5</v>
      </c>
      <c r="H162" s="36">
        <v>4.7</v>
      </c>
      <c r="I162" s="36">
        <v>17</v>
      </c>
      <c r="J162" s="36">
        <v>129</v>
      </c>
      <c r="K162" s="27">
        <v>96</v>
      </c>
      <c r="L162" s="15"/>
    </row>
    <row r="163" spans="1:12" ht="15" x14ac:dyDescent="0.25">
      <c r="A163" s="22"/>
      <c r="B163" s="22"/>
      <c r="C163" s="6"/>
      <c r="D163" s="6" t="s">
        <v>27</v>
      </c>
      <c r="E163" s="54" t="s">
        <v>97</v>
      </c>
      <c r="F163" s="52" t="s">
        <v>62</v>
      </c>
      <c r="G163" s="53">
        <v>17</v>
      </c>
      <c r="H163" s="53">
        <v>18.7</v>
      </c>
      <c r="I163" s="53">
        <v>0.4</v>
      </c>
      <c r="J163" s="53">
        <v>238</v>
      </c>
      <c r="K163" s="34">
        <v>494</v>
      </c>
    </row>
    <row r="164" spans="1:12" ht="15" x14ac:dyDescent="0.25">
      <c r="A164" s="22"/>
      <c r="B164" s="22"/>
      <c r="C164" s="6"/>
      <c r="D164" s="6" t="s">
        <v>28</v>
      </c>
      <c r="E164" s="37" t="s">
        <v>59</v>
      </c>
      <c r="F164" s="35" t="s">
        <v>99</v>
      </c>
      <c r="G164" s="36">
        <v>10.199999999999999</v>
      </c>
      <c r="H164" s="36">
        <v>8.8000000000000007</v>
      </c>
      <c r="I164" s="36">
        <v>44.1</v>
      </c>
      <c r="J164" s="36">
        <v>296</v>
      </c>
      <c r="K164" s="34">
        <v>302</v>
      </c>
      <c r="L164" s="15"/>
    </row>
    <row r="165" spans="1:12" ht="15" x14ac:dyDescent="0.25">
      <c r="A165" s="22"/>
      <c r="B165" s="22"/>
      <c r="C165" s="6"/>
      <c r="D165" s="6" t="s">
        <v>29</v>
      </c>
      <c r="E165" s="23" t="s">
        <v>75</v>
      </c>
      <c r="F165" s="24" t="s">
        <v>49</v>
      </c>
      <c r="G165" s="25">
        <v>0.2</v>
      </c>
      <c r="H165" s="25">
        <v>0.1</v>
      </c>
      <c r="I165" s="25">
        <v>6.7</v>
      </c>
      <c r="J165" s="25">
        <v>27</v>
      </c>
      <c r="K165" s="34" t="s">
        <v>108</v>
      </c>
      <c r="L165" s="15"/>
    </row>
    <row r="166" spans="1:12" ht="15" x14ac:dyDescent="0.25">
      <c r="A166" s="22"/>
      <c r="B166" s="22"/>
      <c r="C166" s="6"/>
      <c r="D166" s="6" t="s">
        <v>30</v>
      </c>
      <c r="E166" s="29" t="s">
        <v>40</v>
      </c>
      <c r="F166" s="24" t="s">
        <v>50</v>
      </c>
      <c r="G166" s="25">
        <v>1.75</v>
      </c>
      <c r="H166" s="25">
        <v>0.75</v>
      </c>
      <c r="I166" s="25">
        <v>11.75</v>
      </c>
      <c r="J166" s="25">
        <v>60</v>
      </c>
      <c r="K166" s="15"/>
      <c r="L166" s="15"/>
    </row>
    <row r="167" spans="1:12" ht="15" x14ac:dyDescent="0.25">
      <c r="A167" s="22"/>
      <c r="B167" s="22"/>
      <c r="C167" s="6"/>
      <c r="D167" s="6" t="s">
        <v>31</v>
      </c>
      <c r="E167" s="23" t="s">
        <v>41</v>
      </c>
      <c r="F167" s="24" t="s">
        <v>50</v>
      </c>
      <c r="G167" s="25">
        <v>1.75</v>
      </c>
      <c r="H167" s="25">
        <v>0.25</v>
      </c>
      <c r="I167" s="25">
        <v>10.25</v>
      </c>
      <c r="J167" s="25">
        <v>50</v>
      </c>
      <c r="K167" s="15"/>
      <c r="L167" s="15"/>
    </row>
    <row r="168" spans="1:12" ht="15" x14ac:dyDescent="0.25">
      <c r="A168" s="22"/>
      <c r="B168" s="22"/>
      <c r="C168" s="6"/>
      <c r="D168" s="5"/>
      <c r="E168" s="14"/>
      <c r="F168" s="15"/>
      <c r="G168" s="15"/>
      <c r="H168" s="15"/>
      <c r="I168" s="15"/>
      <c r="J168" s="15"/>
      <c r="K168" s="15"/>
      <c r="L168" s="15"/>
    </row>
    <row r="169" spans="1:12" ht="15" x14ac:dyDescent="0.25">
      <c r="A169" s="22"/>
      <c r="B169" s="22"/>
      <c r="C169" s="6"/>
      <c r="D169" s="5"/>
      <c r="E169" s="14"/>
      <c r="F169" s="15"/>
      <c r="G169" s="15"/>
      <c r="H169" s="15"/>
      <c r="I169" s="15"/>
      <c r="J169" s="15"/>
      <c r="K169" s="15"/>
      <c r="L169" s="15"/>
    </row>
    <row r="170" spans="1:12" ht="13.5" customHeight="1" x14ac:dyDescent="0.25">
      <c r="A170" s="22"/>
      <c r="B170" s="22"/>
      <c r="C170" s="6"/>
      <c r="D170" s="9" t="s">
        <v>32</v>
      </c>
      <c r="E170" s="7"/>
      <c r="F170" s="10">
        <f>SUM(F128:F169)</f>
        <v>0</v>
      </c>
      <c r="G170" s="10">
        <f>G162+G163+G164+G165+G166+G167</f>
        <v>36.400000000000006</v>
      </c>
      <c r="H170" s="10">
        <f t="shared" ref="H170:J170" si="11">H162+H163+H164+H165+H166+H167</f>
        <v>33.300000000000004</v>
      </c>
      <c r="I170" s="10">
        <f t="shared" si="11"/>
        <v>90.2</v>
      </c>
      <c r="J170" s="10">
        <f t="shared" si="11"/>
        <v>800</v>
      </c>
      <c r="K170" s="10"/>
      <c r="L170" s="10">
        <f>SUM(L128:L169)</f>
        <v>0</v>
      </c>
    </row>
    <row r="171" spans="1:12" ht="36" customHeight="1" x14ac:dyDescent="0.2">
      <c r="A171" s="11">
        <f>A156</f>
        <v>2</v>
      </c>
      <c r="B171" s="11">
        <f>B156</f>
        <v>5</v>
      </c>
      <c r="C171" s="72" t="s">
        <v>4</v>
      </c>
      <c r="D171" s="73"/>
      <c r="E171" s="32"/>
      <c r="F171" s="33">
        <f>F161+F170</f>
        <v>0</v>
      </c>
      <c r="G171" s="33">
        <f>G170+G161</f>
        <v>43.300000000000004</v>
      </c>
      <c r="H171" s="33">
        <f t="shared" ref="H171:L171" si="12">H170+H161</f>
        <v>166.3</v>
      </c>
      <c r="I171" s="33">
        <f t="shared" si="12"/>
        <v>679.60000000000014</v>
      </c>
      <c r="J171" s="33">
        <f t="shared" si="12"/>
        <v>4989</v>
      </c>
      <c r="K171" s="33"/>
      <c r="L171" s="33">
        <f t="shared" si="12"/>
        <v>0</v>
      </c>
    </row>
    <row r="172" spans="1:12" ht="24" customHeight="1" x14ac:dyDescent="0.2">
      <c r="A172" s="40"/>
      <c r="B172" s="40"/>
      <c r="C172" s="74" t="s">
        <v>5</v>
      </c>
      <c r="D172" s="74"/>
      <c r="E172" s="74"/>
      <c r="F172" s="22"/>
      <c r="G172" s="22">
        <f>(G24+G38+G56+G71+G86+G102+G119+G136+G155+G170)/(IF(G24=0,0,1)+IF(G38=0,0,1)+IF(G56=0,0,1)+IF(G71=0,0,1)+IF(G86=0,0,1)+IF(G102=0,0,1)+IF(G119=0,0,1)+IF(G136=0,0,1)+IF(G155=0,0,1)+IF(G170=0,0,1))</f>
        <v>51.947000000000003</v>
      </c>
      <c r="H172" s="22">
        <f t="shared" ref="H172:J172" si="13">(H24+H38+H56+H71+H86+H102+H119+H136+H155+H170)/(IF(H24=0,0,1)+IF(H38=0,0,1)+IF(H56=0,0,1)+IF(H71=0,0,1)+IF(H86=0,0,1)+IF(H102=0,0,1)+IF(H119=0,0,1)+IF(H136=0,0,1)+IF(H155=0,0,1)+IF(H170=0,0,1))</f>
        <v>49.600999999999999</v>
      </c>
      <c r="I172" s="22">
        <f t="shared" si="13"/>
        <v>161.441</v>
      </c>
      <c r="J172" s="22">
        <f t="shared" si="13"/>
        <v>1300.5999999999999</v>
      </c>
      <c r="K172" s="22"/>
      <c r="L172" s="22"/>
    </row>
    <row r="174" spans="1:12" x14ac:dyDescent="0.2">
      <c r="C174" s="2"/>
      <c r="D174" s="2"/>
    </row>
  </sheetData>
  <mergeCells count="5">
    <mergeCell ref="C24:D24"/>
    <mergeCell ref="C1:E1"/>
    <mergeCell ref="H1:K1"/>
    <mergeCell ref="H2:K2"/>
    <mergeCell ref="C38:D38"/>
  </mergeCells>
  <pageMargins left="0.19685039370078741" right="0.11811023622047245" top="0.15748031496062992" bottom="0.15748031496062992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2023-10-16T04:38:50Z</cp:lastPrinted>
  <dcterms:created xsi:type="dcterms:W3CDTF">2022-05-16T14:23:56Z</dcterms:created>
  <dcterms:modified xsi:type="dcterms:W3CDTF">2026-02-27T09:25:58Z</dcterms:modified>
</cp:coreProperties>
</file>